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um's Work\1.Job Karin\1.Job Listed\3.SYNTEC\2020\Q2\FS\update\T\"/>
    </mc:Choice>
  </mc:AlternateContent>
  <xr:revisionPtr revIDLastSave="0" documentId="13_ncr:1_{0A24F87C-765F-4417-8726-BDF999E023D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BS" sheetId="1" r:id="rId1"/>
    <sheet name="PL3M" sheetId="2" r:id="rId2"/>
    <sheet name="PL6M" sheetId="10" r:id="rId3"/>
    <sheet name="CH-Conso" sheetId="3" r:id="rId4"/>
    <sheet name="CH" sheetId="6" r:id="rId5"/>
    <sheet name="CF" sheetId="9" r:id="rId6"/>
  </sheets>
  <definedNames>
    <definedName name="_xlnm.Print_Area" localSheetId="0">BS!$A$1:$J$88</definedName>
    <definedName name="_xlnm.Print_Area" localSheetId="5">CF!$A$1:$J$81</definedName>
    <definedName name="_xlnm.Print_Area" localSheetId="4">CH!$A$1:$V$21</definedName>
    <definedName name="_xlnm.Print_Area" localSheetId="3">'CH-Conso'!$A$1:$AB$26</definedName>
    <definedName name="_xlnm.Print_Area" localSheetId="1">PL3M!$A$1:$J$62</definedName>
    <definedName name="_xlnm.Print_Area" localSheetId="2">PL6M!$A$1:$J$63</definedName>
    <definedName name="_xlnm.Print_Titles" localSheetId="0">BS!$1:$8</definedName>
    <definedName name="_xlnm.Print_Titles" localSheetId="5">CF!$1:$7</definedName>
    <definedName name="_xlnm.Print_Titles" localSheetId="1">PL3M!$1:$7</definedName>
    <definedName name="_xlnm.Print_Titles" localSheetId="2">PL6M!$1:$6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2" i="10" l="1"/>
  <c r="N14" i="10"/>
  <c r="Q28" i="10"/>
  <c r="N28" i="10"/>
  <c r="Q58" i="10" l="1"/>
  <c r="Q57" i="10"/>
  <c r="Q53" i="10"/>
  <c r="Q52" i="10"/>
  <c r="Q62" i="10" s="1"/>
  <c r="Q46" i="10"/>
  <c r="Q44" i="10"/>
  <c r="Q42" i="10"/>
  <c r="Q48" i="10" s="1"/>
  <c r="Q49" i="10" s="1"/>
  <c r="Q26" i="10"/>
  <c r="Q19" i="10"/>
  <c r="Q20" i="10"/>
  <c r="Q21" i="10"/>
  <c r="Q22" i="10"/>
  <c r="Q23" i="10"/>
  <c r="Q18" i="10"/>
  <c r="Q24" i="10" s="1"/>
  <c r="Q10" i="10"/>
  <c r="Q11" i="10"/>
  <c r="Q12" i="10"/>
  <c r="Q13" i="10"/>
  <c r="Q14" i="10"/>
  <c r="Q9" i="10"/>
  <c r="Q15" i="10" s="1"/>
  <c r="P54" i="10"/>
  <c r="P48" i="10"/>
  <c r="P49" i="10" s="1"/>
  <c r="P50" i="10" s="1"/>
  <c r="P59" i="10" s="1"/>
  <c r="P38" i="10"/>
  <c r="P29" i="10"/>
  <c r="P24" i="10"/>
  <c r="P15" i="10"/>
  <c r="N58" i="10" l="1"/>
  <c r="N52" i="10"/>
  <c r="N46" i="10"/>
  <c r="N44" i="10"/>
  <c r="N42" i="10"/>
  <c r="N36" i="10"/>
  <c r="M48" i="10"/>
  <c r="M38" i="10"/>
  <c r="N11" i="10" l="1"/>
  <c r="N12" i="10"/>
  <c r="N34" i="10" l="1"/>
  <c r="N26" i="10"/>
  <c r="N19" i="10"/>
  <c r="N20" i="10"/>
  <c r="N21" i="10"/>
  <c r="N23" i="10"/>
  <c r="N18" i="10"/>
  <c r="N10" i="10"/>
  <c r="N13" i="10"/>
  <c r="N9" i="10"/>
  <c r="M49" i="10"/>
  <c r="M29" i="10"/>
  <c r="M24" i="10"/>
  <c r="M15" i="10"/>
  <c r="N38" i="10" l="1"/>
  <c r="M50" i="10"/>
  <c r="M59" i="10" s="1"/>
  <c r="M54" i="10"/>
  <c r="N24" i="10"/>
  <c r="N15" i="10"/>
  <c r="N48" i="10" l="1"/>
  <c r="G63" i="10" l="1"/>
  <c r="N49" i="10"/>
  <c r="G63" i="2"/>
  <c r="J6" i="1"/>
  <c r="H6" i="1"/>
  <c r="N27" i="10" l="1"/>
  <c r="N29" i="10" s="1"/>
  <c r="N54" i="10" l="1"/>
  <c r="N62" i="10" s="1"/>
  <c r="N50" i="10"/>
  <c r="N59" i="10" s="1"/>
  <c r="Q27" i="10"/>
  <c r="Q29" i="10" s="1"/>
  <c r="N57" i="10" l="1"/>
  <c r="Q54" i="10"/>
  <c r="Q50" i="10"/>
  <c r="Q59" i="10" s="1"/>
</calcChain>
</file>

<file path=xl/sharedStrings.xml><?xml version="1.0" encoding="utf-8"?>
<sst xmlns="http://schemas.openxmlformats.org/spreadsheetml/2006/main" count="406" uniqueCount="253">
  <si>
    <t>บริษัท ซินเท็ค คอนสตรัคชั่น จำกัด (มหาชน) และบริษัทย่อย</t>
  </si>
  <si>
    <t>งบแสดงฐานะการเงิน</t>
  </si>
  <si>
    <t>งบการเงินรวม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</si>
  <si>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</si>
  <si>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</si>
  <si>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</si>
  <si>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</si>
  <si>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</si>
  <si>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ลูกหนี้การค้า</t>
  </si>
  <si>
    <t xml:space="preserve">ลูกหนี้หมุนเวียนอื่น </t>
  </si>
  <si>
    <t>ลูกหนี้เงินประกันผลงานตามสัญญาก่อสร้างหมุนเวียน</t>
  </si>
  <si>
    <t>มูลค่างานระหว่างก่อสร้างที่ยังไม่เรียกเก็บจากลูกค้า</t>
  </si>
  <si>
    <t>เงินให้กู้ยืมระยะสั้น</t>
  </si>
  <si>
    <t>สินค้าคงเหลือ</t>
  </si>
  <si>
    <t>เงินจ่ายล่วงหน้าให้ผู้รับเหมาช่วง</t>
  </si>
  <si>
    <t>รวมสินทรัพย์หมุนเวียน</t>
  </si>
  <si>
    <t>สินทรัพย์ไม่หมุนเวียน</t>
  </si>
  <si>
    <t>เงินลงทุนเผื่อขาย</t>
  </si>
  <si>
    <t>เงินลงทุนในบริษัทร่วม</t>
  </si>
  <si>
    <t>เงินลงทุนในบริษัทย่อย</t>
  </si>
  <si>
    <t>เงินลงทุนระยะยาวอื่น</t>
  </si>
  <si>
    <t>ลูกหนี้เงินประกันผลงานตามสัญญาก่อสร้างไม่หมุนเวียน</t>
  </si>
  <si>
    <t>อสังหาริมทรัพย์เพื่อการลงทุน</t>
  </si>
  <si>
    <t xml:space="preserve">ที่ดิน อาคารและอุปกรณ์ </t>
  </si>
  <si>
    <t>สิทธิการเช่า</t>
  </si>
  <si>
    <t>สินทรัพย์ไม่มีตัวตน</t>
  </si>
  <si>
    <t>ภาษีเงินได้ถูกหัก ณ ที่จ่าย</t>
  </si>
  <si>
    <t>เงินฝากธนาคารที่ติดภาระค้ำประกัน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</si>
  <si>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</si>
  <si>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</si>
  <si>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</si>
  <si>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</si>
  <si>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</si>
  <si>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</si>
  <si>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เจ้าหนี้หมุนเวียนอื่น</t>
  </si>
  <si>
    <t>เงินกู้ยืมระยะยาวที่ถึงกำหนดชำระภายในหนึ่งปี</t>
  </si>
  <si>
    <t>เงินรับล่วงหน้าตามสัญญาก่อสร้าง</t>
  </si>
  <si>
    <t>เงินประกันผลงานจากผู้รับเหมาช่วง</t>
  </si>
  <si>
    <t>ภาษีมูลค่าเพิ่มรอออกใบกำกับภาษี</t>
  </si>
  <si>
    <t>ประมาณการหนี้สินหมุนเวียนอื่น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</si>
  <si>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</si>
  <si>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</si>
  <si>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</si>
  <si>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</t>
  </si>
  <si>
    <t>หนี้สินภาษีเงินได้รอการตัดบัญชี</t>
  </si>
  <si>
    <t>ประมาณการหนี้สินไม่หมุนเวียนสำหรับ</t>
  </si>
  <si>
    <t xml:space="preserve">   ผลประโยชน์พนักงาน</t>
  </si>
  <si>
    <t>ประมาณการหนี้สินไม่หมุนเวียนอื่น</t>
  </si>
  <si>
    <t>เงินมัดจำรับจากลูกค้า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</si>
  <si>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</si>
  <si>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</si>
  <si>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</si>
  <si>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</si>
  <si>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</t>
  </si>
  <si>
    <t xml:space="preserve">   ทุนที่ออกและชำระแล้ว</t>
  </si>
  <si>
    <t>ส่วนเกินมูลค่าหุ้น</t>
  </si>
  <si>
    <t xml:space="preserve">   ส่วนเกินมูลค่าหุ้นสามัญ</t>
  </si>
  <si>
    <t>ส่วนต่ำจากการเปลี่ยนแปลงสัดส่วน</t>
  </si>
  <si>
    <t xml:space="preserve">   การถือหุ้นในบริษัทย่อย</t>
  </si>
  <si>
    <t>กำไรสะสม</t>
  </si>
  <si>
    <t xml:space="preserve">   จัดสรรแล้ว</t>
  </si>
  <si>
    <t xml:space="preserve">        ทุนสำรองตามกฎหมาย</t>
  </si>
  <si>
    <t xml:space="preserve">   ยังไม่ได้จัดสรร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</si>
  <si>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</si>
  <si>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</si>
  <si>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</si>
  <si>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</si>
  <si>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</si>
  <si>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งบการเงินเฉพาะกิจการ</t>
  </si>
  <si>
    <t>"ยังไม่ได้ตรวจสอบ"</t>
  </si>
  <si>
    <t>"สอบทานแล้ว"</t>
  </si>
  <si>
    <t>"ตรวจสอบแล้ว"</t>
  </si>
  <si>
    <t>(หน่วย : พันบาท)</t>
  </si>
  <si>
    <t xml:space="preserve">    หุ้นทุนซื้อคืน</t>
  </si>
  <si>
    <t xml:space="preserve">        สำรองหุ้นทุนซื้อคืน</t>
  </si>
  <si>
    <t>รายได้</t>
  </si>
  <si>
    <t>รายได้ค่าก่อสร้าง</t>
  </si>
  <si>
    <t>รายได้จากการให้บริการ</t>
  </si>
  <si>
    <t>รายได้ดอกเบี้ย</t>
  </si>
  <si>
    <t>รายได้อื่น</t>
  </si>
  <si>
    <t>รวมรายได้</t>
  </si>
  <si>
    <t>ค่าใช้จ่าย</t>
  </si>
  <si>
    <t>ต้นทุนการก่อสร้าง</t>
  </si>
  <si>
    <t>ต้นทุนการให้บริการ</t>
  </si>
  <si>
    <t>ต้นทุนในการจัดจำหน่าย</t>
  </si>
  <si>
    <t>ค่าใช้จ่ายในการบริหาร</t>
  </si>
  <si>
    <t>ค่าใช้จ่ายอื่น</t>
  </si>
  <si>
    <t>ต้นทุนทางการเงิน</t>
  </si>
  <si>
    <t>รวมค่าใช้จ่าย</t>
  </si>
  <si>
    <t>ส่วนแบ่งขาดทุนจากเงินลงทุนในบริษัทร่วม</t>
  </si>
  <si>
    <t>กำไรก่อนภาษีเงินได้</t>
  </si>
  <si>
    <t>ค่าใช้จ่ายภาษีเงินได้</t>
  </si>
  <si>
    <t>กำไรสำหรับงวด</t>
  </si>
  <si>
    <t>กำไรขาดทุนเบ็ดเสร็จอื่น</t>
  </si>
  <si>
    <t>รายการที่อาจจะถูกจัดประเภทใหม่ไว้ใน</t>
  </si>
  <si>
    <t xml:space="preserve">   กำไรหรือขาดทุนในภายหลัง :-</t>
  </si>
  <si>
    <t>ผลกำไรจากการวัดมูลค่าเงินลงทุนเผื่อขาย</t>
  </si>
  <si>
    <t>ภาษีเงินได้ของรายการที่อาจถูกจัดประเภทใหม่ไว้ใน</t>
  </si>
  <si>
    <t xml:space="preserve">   กำไรหรือขาดทุนในภายหลัง</t>
  </si>
  <si>
    <t>รวมรายการที่อาจถูกจัดประเภทใหม่ไว้ในกำไร</t>
  </si>
  <si>
    <t xml:space="preserve">   หรือขาดทุนในภายหลัง</t>
  </si>
  <si>
    <t>กำไรเบ็ดเสร็จอื่นสำหรับงวด - สุทธิจากภาษีเงินได้</t>
  </si>
  <si>
    <t>กำไรเบ็ดเสร็จรวมสำหรับงวด</t>
  </si>
  <si>
    <t>การแบ่งปันกำไร(ขาดทุน) :-</t>
  </si>
  <si>
    <t xml:space="preserve">  ส่วนที่เป็นของบริษัทใหญ่</t>
  </si>
  <si>
    <t xml:space="preserve">  ส่วนที่เป็นของส่วนได้เสียที่ไม่มีอำนาจควบคุม</t>
  </si>
  <si>
    <t>การแบ่งปันกำไร(ขาดทุน)เบ็ดเสร็จรวม :-</t>
  </si>
  <si>
    <t>กำไรต่อหุ้น</t>
  </si>
  <si>
    <t xml:space="preserve">  ขั้นพื้นฐาน (บาท)</t>
  </si>
  <si>
    <t>งบกำไรขาดทุนเบ็ดเสร็จ</t>
  </si>
  <si>
    <t>กำไรจากการจำหน่ายและตัดบัญชีทรัพย์สิน</t>
  </si>
  <si>
    <t>ส่วนต่ำจากการ</t>
  </si>
  <si>
    <t>องค์ประกอบอื่น</t>
  </si>
  <si>
    <t>รวมส่วนของ</t>
  </si>
  <si>
    <t>ส่วนของส่วนได้เสีย</t>
  </si>
  <si>
    <t>ทุนที่ออก</t>
  </si>
  <si>
    <t>ส่วนเกิน</t>
  </si>
  <si>
    <t>เปลี่ยนแปลงสัดส่วน</t>
  </si>
  <si>
    <t>ทุนสำรอง</t>
  </si>
  <si>
    <t>ยังไม่ได้</t>
  </si>
  <si>
    <t>ของส่วนของผู้ถือหุ้น</t>
  </si>
  <si>
    <t>ผู้ถือหุ้น</t>
  </si>
  <si>
    <t>ที่ไม่มีอำนาจ</t>
  </si>
  <si>
    <t>รวม</t>
  </si>
  <si>
    <t>และชำระแล้ว</t>
  </si>
  <si>
    <t>มูลค่าหุ้นสามัญ</t>
  </si>
  <si>
    <t>การถือหุ้นในบริษัทย่อย</t>
  </si>
  <si>
    <t>ตามกฎหมาย</t>
  </si>
  <si>
    <t>จัดสรร</t>
  </si>
  <si>
    <t>ของบริษัทใหญ่</t>
  </si>
  <si>
    <t>ควบคุม</t>
  </si>
  <si>
    <t xml:space="preserve">งบแสดงการเปลี่ยนแปลงส่วนของผู้ถือหุ้น </t>
  </si>
  <si>
    <t xml:space="preserve">        "สอบทานแล้ว"</t>
  </si>
  <si>
    <t>ยอดคงเหลือ ณ วันที่ 1 มกราคม 2562</t>
  </si>
  <si>
    <t>ทุนหุ้นซื้อคืน</t>
  </si>
  <si>
    <t>จัดสรรแล้ว</t>
  </si>
  <si>
    <t>สำรอง</t>
  </si>
  <si>
    <t>หุ้นทุนซื้อคืน</t>
  </si>
  <si>
    <t>กระแสเงินสดจากกิจกรรมดำเนินงาน</t>
  </si>
  <si>
    <t>ดอกเบี้ยจ่าย</t>
  </si>
  <si>
    <t>ดอกเบี้ยรับ</t>
  </si>
  <si>
    <t>กระแสเงินสดจากกิจกรรมลงทุน</t>
  </si>
  <si>
    <t>กระแสเงินสดจากกิจกรรมจัดหาเงิน</t>
  </si>
  <si>
    <t>ปรับรายการที่กระทบกำไรเป็นเงินสดรับ(จ่าย)</t>
  </si>
  <si>
    <t>หนี้สงสัยจะสูญ</t>
  </si>
  <si>
    <t>ค่าเสื่อมราคาและค่าตัดจำหน่าย</t>
  </si>
  <si>
    <t>กำไรที่ยังไม่เกิดขึ้นจริงจากการเปลี่ยนแปลงในมูลค่า</t>
  </si>
  <si>
    <t>ประมาณการผลประโยชน์พนักงาน</t>
  </si>
  <si>
    <t>การเปลี่ยนแปลงในสินทรัพย์และหนี้สินดำเนินงาน</t>
  </si>
  <si>
    <t>ลูกหนี้หมุนเวียนอื่น</t>
  </si>
  <si>
    <t>ลูกหนี้เงินประกันผลงานตามสัญญาก่อสร้าง</t>
  </si>
  <si>
    <t>สินทรัพย์ไม่หมุนเวียนอื่น</t>
  </si>
  <si>
    <t>ภาษีมูลค่าเพิ่มรอใบกำกับภาษี</t>
  </si>
  <si>
    <t>จ่ายชำระประมาณการหนี้สินจากต้นทุนในการแก้ไขงานก่อสร้าง</t>
  </si>
  <si>
    <t xml:space="preserve">กระแสเงินสดสุทธิได้มาจากกิจกรรมดำเนินงาน </t>
  </si>
  <si>
    <t>รับดอกเบี้ย</t>
  </si>
  <si>
    <t>จ่ายดอกเบี้ย</t>
  </si>
  <si>
    <t>เงินสดจ่ายเพื่อชำระเงินกู้ยืมระยะยาว</t>
  </si>
  <si>
    <t>เงินสดรับจากเงินกู้ยืมระยะยาว</t>
  </si>
  <si>
    <t>เงินสดและรายการเทียบเท่าเงินสดเพิ่มขึ้น(ลดลง)สุทธิ</t>
  </si>
  <si>
    <t>เงินสดและรายการเทียบเท่าเงินสด ณ วันที่ 1 มกราคม</t>
  </si>
  <si>
    <t>กระแสเงินสดสุทธิใช้ไปในกิจกรรมจัดหาเงิน</t>
  </si>
  <si>
    <t>(หน่วย: พันบาท)</t>
  </si>
  <si>
    <t>(หน่วย:พันบาท)</t>
  </si>
  <si>
    <t>จ่ายภาษีเงินได้ถูกหัก ณ ที่จ่าย</t>
  </si>
  <si>
    <t>งบกระแสเงินสด</t>
  </si>
  <si>
    <t>ส่วนของผู้ถือหุ้นบริษัทใหญ่</t>
  </si>
  <si>
    <t>กำไร (ขาดทุน) เบ็ดเสร็จสำหรับงวด</t>
  </si>
  <si>
    <t>ยุติธรรมของเงินลงทุนชั่วคราว</t>
  </si>
  <si>
    <t>ซื้อที่ดิน อาคาร และอุปกรณ์</t>
  </si>
  <si>
    <t>ซื้อสินทรัพย์ไม่มีตัวตน</t>
  </si>
  <si>
    <t>ส่วนของเงินกู้ยืมระยะยาวที่เจ้าหนี้สามารถเรียกคืนได้ทันที</t>
  </si>
  <si>
    <t>ประมาณการต้นทุนในการแก้ไขงานในช่วงรับประกัน</t>
  </si>
  <si>
    <t>ผลงานก่อสร้าง (โอนกลับ)</t>
  </si>
  <si>
    <t>เงินสดจ่ายเพื่อซื้อคืนหุ้นสามัญ</t>
  </si>
  <si>
    <t>จัดสรรสำรองหุ้นทุนซื้อคืน</t>
  </si>
  <si>
    <t>โอนกลับค่าเผื่อประมาณการคดีความฟ้องร้อง</t>
  </si>
  <si>
    <t>ประมาณการหนี้สินที่อาจเกิดขึ้นจากคดีฟ้องร้อง (โอนกลับ)</t>
  </si>
  <si>
    <t>ส่วนของหนี้สินภาระผูกพันผลประโยชน์ของพนักงาน</t>
  </si>
  <si>
    <t xml:space="preserve">   ถึงกำหนดชำระภายใน 1 ปี</t>
  </si>
  <si>
    <t>เงินฝากธนาคารที่ติดภาระค้ำประกันเพิ่มขึ้น(ลดลง)</t>
  </si>
  <si>
    <t>เงินสดรับจากการขายอุปกรณ์</t>
  </si>
  <si>
    <t>เงินเบิกเกินบัญชีธนาคารเพิ่มขึ้น(ลดลง)</t>
  </si>
  <si>
    <t>เงินปันผลให้ผู้ถือหุ้นบริษัท</t>
  </si>
  <si>
    <t>ซื้อเงินลงทุนในบริษัทย่อย</t>
  </si>
  <si>
    <t>การได้มาซึ่งส่วนได้เสียที่ไม่มีอำนาจควบคุม</t>
  </si>
  <si>
    <t xml:space="preserve">   โดยอำนาจการควบคุมไม่เปลี่ยนแปลง</t>
  </si>
  <si>
    <t>ยอดคงเหลือ ณ วันที่ 30 มิถุนายน 2562</t>
  </si>
  <si>
    <t>เงินสดและรายการเทียบเท่าเงินสด ณ วันที่ 30 มิถุนายน</t>
  </si>
  <si>
    <t>กำไรจากการจำหน่ายทรัพย์สิน</t>
  </si>
  <si>
    <t>ขาดทุนจากการตัดบัญชีภาษีเงินได้ถูกหัก ณ ที่จ่าย</t>
  </si>
  <si>
    <t>ขาดทุนจากการตัดบัญชีอุปกรณ์</t>
  </si>
  <si>
    <t>ยอดคงเหลือ ณ วันที่ 30 มิถุนายน  2562</t>
  </si>
  <si>
    <t>จ่ายเงินปันผล</t>
  </si>
  <si>
    <t>เงินสดรับจากส่วนได้เสียที่ไม่มีอำนาจควบคุม</t>
  </si>
  <si>
    <t>ผลกำไร(ขาดทุน)จากการวัดมูลค่าเงินลงทุนเผื่อขาย</t>
  </si>
  <si>
    <t>เงินสดรับจากเงินลงทุนระยะยาว</t>
  </si>
  <si>
    <t>จ่ายชำระประมาณการผลประโยชน์พนักงาน</t>
  </si>
  <si>
    <t>สินทรัพย์ทางการเงินหมุนเวียนอื่น</t>
  </si>
  <si>
    <t>4, 7</t>
  </si>
  <si>
    <t>สินทรัพย์ทางการเงินไม่หมุนเวียนอื่น</t>
  </si>
  <si>
    <t>4, 6</t>
  </si>
  <si>
    <t>สินทรัพย์สิทธิการใช้ - สุทธิ</t>
  </si>
  <si>
    <t>4, 15</t>
  </si>
  <si>
    <t>ส่วนของหนี้สินตามสัญญาเช่าที่ถึงกำหนดชำระ</t>
  </si>
  <si>
    <t xml:space="preserve">   ภายในหนึ่งปี - สุทธิ</t>
  </si>
  <si>
    <t>หนี้สินตามสัญญาเช่า - สุทธิ</t>
  </si>
  <si>
    <t>หนี้สินจากสัญญาเช่าระยะยาว</t>
  </si>
  <si>
    <t>ณ วันที่ 30 มิถุนายน 2563</t>
  </si>
  <si>
    <t>สำหรับงวดสามเดือนสิ้นสุดวันที่ 30 มิถุนายน 2563</t>
  </si>
  <si>
    <t>สำหรับงวดหกเดือนสิ้นสุดวันที่ 30 มิถุนายน 2563</t>
  </si>
  <si>
    <t>ยอดคงเหลือ ณ วันที่ 1 มกราคม 2563</t>
  </si>
  <si>
    <t>ยอดคงเหลือ ณ วันที่ 30 มิถุนายน  2563</t>
  </si>
  <si>
    <t>ยอดคงเหลือ ณ วันที่ 30 มิถุนายน 2563</t>
  </si>
  <si>
    <t>6, 8</t>
  </si>
  <si>
    <t>4, 6, 9</t>
  </si>
  <si>
    <t>6, 10</t>
  </si>
  <si>
    <t>4, 16</t>
  </si>
  <si>
    <t>6, 17</t>
  </si>
  <si>
    <t>6, 18</t>
  </si>
  <si>
    <t>6, 19</t>
  </si>
  <si>
    <t>ซื้อเงินลงทุนในตราสารหนี้</t>
  </si>
  <si>
    <t>เงินสดรับจากเงินลงทุนในตราสารหนี้</t>
  </si>
  <si>
    <t>เงินสดจ่ายเงินให้กู้ยืมระยะสั้นแก่กิจการที่เกี่ยวข้องกัน</t>
  </si>
  <si>
    <t>เงินสดรับจากเงินให้กู้ยืมระยะสั้นแก่กิจการที่เกี่ยวข้องกัน</t>
  </si>
  <si>
    <t>ข้อมูลกระแสเงินสดเปิดเผยเพิ่มเติม</t>
  </si>
  <si>
    <t>รายการที่ไม่ใช่เงินสด</t>
  </si>
  <si>
    <t>สินทรัพย์สิทธิการใช้ภายใต้สัญญาเช่าเพิ่มขึ้น</t>
  </si>
  <si>
    <t>รายการที่จะไม่ถูกจัดประเภทใหม่ไว้ใน</t>
  </si>
  <si>
    <t xml:space="preserve">  กำไรหรือขาดทุนในภายหลัง :-</t>
  </si>
  <si>
    <t>ภาษีเงินได้ของรายการที่จะไม่ถูกจัดประเภทใหม่ไว้ใน</t>
  </si>
  <si>
    <t xml:space="preserve">   ผลกำไร(ขาดทุน)ของเงินลงทุนในตราสารทุนที่กำหนดวัดมูลค่า</t>
  </si>
  <si>
    <t>รวมรายการที่จะไม่ถูกจัดประเภทใหม่ไว้ใน</t>
  </si>
  <si>
    <t xml:space="preserve">  กำไรหรือขาดทุนในภายหลัง</t>
  </si>
  <si>
    <t xml:space="preserve">        ด้วยมูลค่ายุติธรรมผ่านกำไรขาดทุนเบ็ดเสร็จอื่น</t>
  </si>
  <si>
    <t xml:space="preserve">     กำไรหรือขาดทุนในภายหลัง</t>
  </si>
  <si>
    <t>3 เดือน</t>
  </si>
  <si>
    <t>Q1'63</t>
  </si>
  <si>
    <t xml:space="preserve">   ผลกำไร(ขาดทุน)จากการวัดมูลค่าใหม่ของผลประโยชน์</t>
  </si>
  <si>
    <t xml:space="preserve">        พนักงานที่กำหนดไว้</t>
  </si>
  <si>
    <t>เงินสดจ่ายเพื่อชำระหนี้สินตามสัญญาเช่าการเงิน</t>
  </si>
  <si>
    <t>งบเดี่ยว</t>
  </si>
  <si>
    <t>งบรวม</t>
  </si>
  <si>
    <t>ผลกำไร(ขาดทุน) จากการ</t>
  </si>
  <si>
    <t>วัดมูลค่าใหม่ของผลประโยชน์</t>
  </si>
  <si>
    <t>พนักงานที่กำหนดไว้</t>
  </si>
  <si>
    <t>เงินลงทุน</t>
  </si>
  <si>
    <t>ในตราสารทุน</t>
  </si>
  <si>
    <t>กำไรจากการเปลี่ยนแปลงเงื่อนไขสัญญาเงินกู้ยืมระยะยาว</t>
  </si>
  <si>
    <t>ซื้อสิทธิการใช้สินทรัพย์</t>
  </si>
  <si>
    <t>จ่ายชำระประมาณการหนี้สินจากคดีความฟ้องร้อง</t>
  </si>
  <si>
    <t>ซื้ออสังหาริมทรัพย์เพื่อการลงทุน</t>
  </si>
  <si>
    <t>กระแสเงินสดสุทธิใช้ไปในกิจกรรมลงทุน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</si>
</sst>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#,##0.00\ ;\(#,##0.00\)"/>
    <numFmt numFmtId="168" formatCode="[$-107041E]d\ mmmm\ yyyy;@"/>
    <numFmt numFmtId="169" formatCode="#,##0;\(#,##0\);&quot;-     &quot;"/>
    <numFmt numFmtId="170" formatCode="#,##0.00\ ;\(#,##0.00\);&quot;-     &quot;"/>
    <numFmt numFmtId="171" formatCode="#,##0.00;\(#,##0.00\);&quot;-     &quot;"/>
    <numFmt numFmtId="172" formatCode="\t&quot;$&quot;#,##0.00_);[Red]\(\t&quot;$&quot;#,##0.00\)"/>
    <numFmt numFmtId="173" formatCode="#,##0\ ;\(#,##0\);&quot;-     &quot;"/>
    <numFmt numFmtId="174" formatCode="#,##0\ ;&quot; (&quot;#,##0\);&quot; -&quot;#\ ;@\ 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Angsana New"/>
      <family val="1"/>
    </font>
    <font>
      <b/>
      <sz val="14"/>
      <name val="Angsana New"/>
      <family val="1"/>
    </font>
    <font>
      <sz val="14"/>
      <color theme="1"/>
      <name val="Angsana New"/>
      <family val="1"/>
    </font>
    <font>
      <sz val="14"/>
      <name val="Angsana New"/>
      <family val="1"/>
    </font>
    <font>
      <i/>
      <sz val="14"/>
      <name val="Angsana New"/>
      <family val="1"/>
    </font>
    <font>
      <sz val="10"/>
      <name val="Arial"/>
      <family val="2"/>
    </font>
    <font>
      <sz val="14"/>
      <name val="BrowalliaUPC"/>
      <family val="2"/>
      <charset val="222"/>
    </font>
    <font>
      <b/>
      <sz val="14"/>
      <name val="AngsanaUPC"/>
      <family val="1"/>
      <charset val="222"/>
    </font>
    <font>
      <sz val="14"/>
      <name val="AngsanaUPC"/>
      <family val="1"/>
      <charset val="222"/>
    </font>
    <font>
      <sz val="14"/>
      <color theme="1"/>
      <name val="AngsanaUPC"/>
      <family val="1"/>
      <charset val="222"/>
    </font>
    <font>
      <i/>
      <sz val="14"/>
      <name val="AngsanaUPC"/>
      <family val="1"/>
      <charset val="222"/>
    </font>
    <font>
      <b/>
      <i/>
      <sz val="14"/>
      <name val="AngsanaUPC"/>
      <family val="1"/>
      <charset val="222"/>
    </font>
    <font>
      <sz val="14"/>
      <color rgb="FFFF0000"/>
      <name val="AngsanaUPC"/>
      <family val="1"/>
      <charset val="222"/>
    </font>
    <font>
      <i/>
      <sz val="14"/>
      <color theme="1"/>
      <name val="AngsanaUPC"/>
      <family val="1"/>
      <charset val="222"/>
    </font>
    <font>
      <i/>
      <sz val="14"/>
      <color rgb="FFFF0000"/>
      <name val="AngsanaUPC"/>
      <family val="1"/>
      <charset val="222"/>
    </font>
    <font>
      <sz val="14"/>
      <name val="AngsanaUPC"/>
      <family val="1"/>
    </font>
    <font>
      <b/>
      <sz val="14"/>
      <name val="AngsanaUPC"/>
      <family val="1"/>
    </font>
    <font>
      <b/>
      <sz val="14"/>
      <color theme="1"/>
      <name val="AngsanaUPC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72" fontId="7" fillId="0" borderId="0" applyFont="0" applyFill="0" applyBorder="0" applyAlignment="0" applyProtection="0"/>
    <xf numFmtId="0" fontId="7" fillId="0" borderId="0"/>
    <xf numFmtId="0" fontId="8" fillId="0" borderId="0"/>
  </cellStyleXfs>
  <cellXfs count="198">
    <xf numFmtId="0" fontId="0" fillId="0" borderId="0" xfId="0"/>
    <xf numFmtId="0" fontId="5" fillId="0" borderId="0" xfId="0" applyFont="1" applyAlignment="1">
      <alignment horizontal="left"/>
    </xf>
    <xf numFmtId="0" fontId="9" fillId="0" borderId="0" xfId="0" applyFont="1"/>
    <xf numFmtId="0" fontId="10" fillId="0" borderId="0" xfId="0" applyFont="1"/>
    <xf numFmtId="49" fontId="9" fillId="0" borderId="0" xfId="0" applyNumberFormat="1" applyFont="1" applyAlignment="1">
      <alignment horizontal="right"/>
    </xf>
    <xf numFmtId="0" fontId="11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65" fontId="11" fillId="0" borderId="0" xfId="0" applyNumberFormat="1" applyFont="1"/>
    <xf numFmtId="43" fontId="10" fillId="0" borderId="0" xfId="1" applyFont="1"/>
    <xf numFmtId="0" fontId="11" fillId="0" borderId="0" xfId="0" applyFont="1" applyAlignment="1">
      <alignment horizontal="center"/>
    </xf>
    <xf numFmtId="165" fontId="11" fillId="0" borderId="0" xfId="1" applyNumberFormat="1" applyFont="1"/>
    <xf numFmtId="0" fontId="10" fillId="0" borderId="3" xfId="0" applyFont="1" applyBorder="1" applyAlignment="1">
      <alignment horizontal="centerContinuous"/>
    </xf>
    <xf numFmtId="0" fontId="10" fillId="0" borderId="3" xfId="0" applyFont="1" applyBorder="1" applyAlignment="1">
      <alignment horizontal="center"/>
    </xf>
    <xf numFmtId="169" fontId="11" fillId="0" borderId="0" xfId="0" applyNumberFormat="1" applyFont="1"/>
    <xf numFmtId="0" fontId="13" fillId="0" borderId="0" xfId="0" applyFont="1" applyAlignment="1">
      <alignment horizontal="center"/>
    </xf>
    <xf numFmtId="0" fontId="12" fillId="0" borderId="0" xfId="0" applyFont="1"/>
    <xf numFmtId="49" fontId="10" fillId="0" borderId="0" xfId="0" applyNumberFormat="1" applyFont="1" applyAlignment="1">
      <alignment horizontal="righ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43" fontId="11" fillId="0" borderId="0" xfId="1" applyFont="1"/>
    <xf numFmtId="0" fontId="11" fillId="0" borderId="3" xfId="0" applyFont="1" applyBorder="1" applyAlignment="1">
      <alignment horizontal="center"/>
    </xf>
    <xf numFmtId="165" fontId="10" fillId="0" borderId="0" xfId="0" applyNumberFormat="1" applyFont="1" applyAlignment="1">
      <alignment horizontal="right"/>
    </xf>
    <xf numFmtId="165" fontId="10" fillId="0" borderId="0" xfId="0" applyNumberFormat="1" applyFont="1"/>
    <xf numFmtId="165" fontId="10" fillId="0" borderId="0" xfId="1" applyNumberFormat="1" applyFont="1" applyAlignment="1">
      <alignment horizontal="left"/>
    </xf>
    <xf numFmtId="165" fontId="12" fillId="0" borderId="0" xfId="1" applyNumberFormat="1" applyFont="1" applyAlignment="1">
      <alignment horizontal="center"/>
    </xf>
    <xf numFmtId="165" fontId="10" fillId="0" borderId="0" xfId="1" applyNumberFormat="1" applyFont="1" applyAlignment="1">
      <alignment horizontal="center"/>
    </xf>
    <xf numFmtId="165" fontId="10" fillId="0" borderId="0" xfId="1" applyNumberFormat="1" applyFont="1" applyFill="1"/>
    <xf numFmtId="165" fontId="11" fillId="0" borderId="0" xfId="0" applyNumberFormat="1" applyFont="1" applyFill="1"/>
    <xf numFmtId="165" fontId="11" fillId="0" borderId="0" xfId="1" applyNumberFormat="1" applyFont="1" applyFill="1"/>
    <xf numFmtId="164" fontId="11" fillId="0" borderId="0" xfId="0" applyNumberFormat="1" applyFont="1"/>
    <xf numFmtId="0" fontId="12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0" fillId="0" borderId="0" xfId="0" applyFont="1" applyFill="1"/>
    <xf numFmtId="0" fontId="9" fillId="0" borderId="3" xfId="0" applyFont="1" applyFill="1" applyBorder="1"/>
    <xf numFmtId="168" fontId="10" fillId="0" borderId="0" xfId="1" quotePrefix="1" applyNumberFormat="1" applyFont="1" applyFill="1" applyAlignment="1">
      <alignment horizontal="center"/>
    </xf>
    <xf numFmtId="17" fontId="10" fillId="0" borderId="3" xfId="1" quotePrefix="1" applyNumberFormat="1" applyFont="1" applyFill="1" applyBorder="1" applyAlignment="1">
      <alignment horizontal="center"/>
    </xf>
    <xf numFmtId="49" fontId="10" fillId="0" borderId="0" xfId="0" applyNumberFormat="1" applyFont="1" applyFill="1" applyAlignment="1">
      <alignment horizontal="center"/>
    </xf>
    <xf numFmtId="0" fontId="11" fillId="0" borderId="0" xfId="0" applyFont="1" applyFill="1"/>
    <xf numFmtId="166" fontId="11" fillId="0" borderId="0" xfId="0" applyNumberFormat="1" applyFont="1" applyFill="1"/>
    <xf numFmtId="166" fontId="9" fillId="0" borderId="1" xfId="0" applyNumberFormat="1" applyFont="1" applyFill="1" applyBorder="1"/>
    <xf numFmtId="37" fontId="11" fillId="0" borderId="0" xfId="0" applyNumberFormat="1" applyFont="1" applyFill="1"/>
    <xf numFmtId="165" fontId="9" fillId="0" borderId="1" xfId="0" applyNumberFormat="1" applyFont="1" applyFill="1" applyBorder="1"/>
    <xf numFmtId="165" fontId="9" fillId="0" borderId="2" xfId="0" applyNumberFormat="1" applyFont="1" applyFill="1" applyBorder="1"/>
    <xf numFmtId="165" fontId="9" fillId="0" borderId="0" xfId="0" applyNumberFormat="1" applyFont="1" applyFill="1"/>
    <xf numFmtId="165" fontId="11" fillId="0" borderId="2" xfId="0" applyNumberFormat="1" applyFont="1" applyFill="1" applyBorder="1"/>
    <xf numFmtId="37" fontId="9" fillId="0" borderId="0" xfId="0" applyNumberFormat="1" applyFont="1" applyFill="1"/>
    <xf numFmtId="169" fontId="11" fillId="0" borderId="0" xfId="0" applyNumberFormat="1" applyFont="1" applyFill="1"/>
    <xf numFmtId="169" fontId="9" fillId="0" borderId="1" xfId="0" applyNumberFormat="1" applyFont="1" applyFill="1" applyBorder="1"/>
    <xf numFmtId="169" fontId="11" fillId="0" borderId="4" xfId="0" applyNumberFormat="1" applyFont="1" applyFill="1" applyBorder="1"/>
    <xf numFmtId="169" fontId="9" fillId="0" borderId="5" xfId="0" applyNumberFormat="1" applyFont="1" applyFill="1" applyBorder="1"/>
    <xf numFmtId="169" fontId="11" fillId="0" borderId="3" xfId="0" applyNumberFormat="1" applyFont="1" applyFill="1" applyBorder="1"/>
    <xf numFmtId="169" fontId="9" fillId="0" borderId="0" xfId="0" applyNumberFormat="1" applyFont="1" applyFill="1"/>
    <xf numFmtId="169" fontId="9" fillId="0" borderId="3" xfId="0" applyNumberFormat="1" applyFont="1" applyFill="1" applyBorder="1"/>
    <xf numFmtId="170" fontId="9" fillId="0" borderId="2" xfId="0" applyNumberFormat="1" applyFont="1" applyFill="1" applyBorder="1"/>
    <xf numFmtId="173" fontId="11" fillId="0" borderId="0" xfId="0" applyNumberFormat="1" applyFont="1" applyFill="1" applyAlignment="1">
      <alignment horizontal="right"/>
    </xf>
    <xf numFmtId="173" fontId="11" fillId="0" borderId="0" xfId="0" applyNumberFormat="1" applyFont="1" applyFill="1"/>
    <xf numFmtId="173" fontId="10" fillId="0" borderId="4" xfId="0" applyNumberFormat="1" applyFont="1" applyFill="1" applyBorder="1"/>
    <xf numFmtId="173" fontId="11" fillId="0" borderId="4" xfId="0" applyNumberFormat="1" applyFont="1" applyFill="1" applyBorder="1"/>
    <xf numFmtId="173" fontId="9" fillId="0" borderId="1" xfId="0" applyNumberFormat="1" applyFont="1" applyFill="1" applyBorder="1"/>
    <xf numFmtId="173" fontId="9" fillId="0" borderId="0" xfId="0" applyNumberFormat="1" applyFont="1" applyFill="1"/>
    <xf numFmtId="173" fontId="10" fillId="0" borderId="0" xfId="1" applyNumberFormat="1" applyFont="1" applyFill="1"/>
    <xf numFmtId="165" fontId="11" fillId="0" borderId="0" xfId="0" applyNumberFormat="1" applyFont="1" applyFill="1" applyAlignment="1">
      <alignment horizontal="center"/>
    </xf>
    <xf numFmtId="43" fontId="10" fillId="0" borderId="0" xfId="1" applyFont="1" applyFill="1"/>
    <xf numFmtId="169" fontId="10" fillId="0" borderId="0" xfId="0" applyNumberFormat="1" applyFont="1" applyFill="1"/>
    <xf numFmtId="169" fontId="10" fillId="0" borderId="0" xfId="0" applyNumberFormat="1" applyFont="1" applyFill="1" applyAlignment="1">
      <alignment horizontal="right"/>
    </xf>
    <xf numFmtId="43" fontId="11" fillId="0" borderId="0" xfId="0" applyNumberFormat="1" applyFont="1"/>
    <xf numFmtId="3" fontId="11" fillId="0" borderId="0" xfId="0" applyNumberFormat="1" applyFont="1" applyFill="1"/>
    <xf numFmtId="166" fontId="9" fillId="0" borderId="0" xfId="0" applyNumberFormat="1" applyFont="1" applyFill="1"/>
    <xf numFmtId="165" fontId="10" fillId="0" borderId="0" xfId="1" applyNumberFormat="1" applyFont="1" applyFill="1" applyAlignment="1">
      <alignment horizontal="right"/>
    </xf>
    <xf numFmtId="0" fontId="9" fillId="0" borderId="0" xfId="0" applyFont="1" applyFill="1"/>
    <xf numFmtId="170" fontId="9" fillId="0" borderId="0" xfId="0" applyNumberFormat="1" applyFont="1" applyFill="1"/>
    <xf numFmtId="171" fontId="11" fillId="0" borderId="0" xfId="0" applyNumberFormat="1" applyFont="1" applyFill="1"/>
    <xf numFmtId="37" fontId="1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center"/>
    </xf>
    <xf numFmtId="173" fontId="10" fillId="0" borderId="0" xfId="0" applyNumberFormat="1" applyFont="1" applyFill="1"/>
    <xf numFmtId="173" fontId="9" fillId="0" borderId="0" xfId="0" applyNumberFormat="1" applyFont="1" applyFill="1" applyAlignment="1">
      <alignment horizontal="right"/>
    </xf>
    <xf numFmtId="173" fontId="11" fillId="0" borderId="0" xfId="1" applyNumberFormat="1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left" indent="1"/>
    </xf>
    <xf numFmtId="0" fontId="9" fillId="0" borderId="0" xfId="0" applyFont="1" applyFill="1" applyAlignment="1">
      <alignment horizontal="left"/>
    </xf>
    <xf numFmtId="0" fontId="10" fillId="0" borderId="0" xfId="0" applyFont="1" applyFill="1" applyAlignment="1">
      <alignment horizontal="left" indent="1"/>
    </xf>
    <xf numFmtId="0" fontId="12" fillId="0" borderId="0" xfId="0" applyFont="1" applyFill="1" applyAlignment="1"/>
    <xf numFmtId="165" fontId="9" fillId="0" borderId="4" xfId="0" applyNumberFormat="1" applyFont="1" applyFill="1" applyBorder="1"/>
    <xf numFmtId="165" fontId="9" fillId="0" borderId="0" xfId="0" applyNumberFormat="1" applyFont="1" applyFill="1" applyBorder="1"/>
    <xf numFmtId="165" fontId="11" fillId="0" borderId="0" xfId="0" applyNumberFormat="1" applyFont="1" applyFill="1" applyBorder="1"/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/>
    </xf>
    <xf numFmtId="169" fontId="9" fillId="0" borderId="0" xfId="0" applyNumberFormat="1" applyFont="1" applyFill="1" applyBorder="1"/>
    <xf numFmtId="0" fontId="10" fillId="0" borderId="0" xfId="0" applyFont="1" applyFill="1" applyAlignment="1">
      <alignment horizontal="left"/>
    </xf>
    <xf numFmtId="0" fontId="12" fillId="0" borderId="0" xfId="0" applyFont="1" applyFill="1"/>
    <xf numFmtId="165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/>
    <xf numFmtId="43" fontId="11" fillId="0" borderId="0" xfId="1" applyFont="1" applyFill="1"/>
    <xf numFmtId="165" fontId="11" fillId="0" borderId="0" xfId="0" applyNumberFormat="1" applyFont="1" applyFill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5" fontId="10" fillId="0" borderId="5" xfId="1" applyNumberFormat="1" applyFont="1" applyFill="1" applyBorder="1" applyAlignment="1">
      <alignment horizontal="right"/>
    </xf>
    <xf numFmtId="43" fontId="5" fillId="0" borderId="0" xfId="1" applyFont="1" applyFill="1" applyAlignment="1">
      <alignment horizontal="right"/>
    </xf>
    <xf numFmtId="0" fontId="4" fillId="0" borderId="0" xfId="0" applyFont="1" applyFill="1"/>
    <xf numFmtId="169" fontId="4" fillId="0" borderId="0" xfId="0" applyNumberFormat="1" applyFont="1" applyFill="1" applyAlignment="1">
      <alignment horizontal="right"/>
    </xf>
    <xf numFmtId="43" fontId="4" fillId="0" borderId="0" xfId="1" applyFont="1" applyFill="1"/>
    <xf numFmtId="173" fontId="5" fillId="0" borderId="0" xfId="1" applyNumberFormat="1" applyFont="1" applyFill="1" applyAlignment="1">
      <alignment horizontal="right"/>
    </xf>
    <xf numFmtId="43" fontId="4" fillId="0" borderId="0" xfId="1" applyFont="1" applyFill="1" applyAlignment="1">
      <alignment horizontal="right"/>
    </xf>
    <xf numFmtId="169" fontId="5" fillId="0" borderId="0" xfId="1" applyNumberFormat="1" applyFont="1" applyFill="1" applyAlignment="1">
      <alignment horizontal="right"/>
    </xf>
    <xf numFmtId="169" fontId="5" fillId="0" borderId="0" xfId="0" applyNumberFormat="1" applyFont="1" applyFill="1" applyAlignment="1">
      <alignment horizontal="right"/>
    </xf>
    <xf numFmtId="165" fontId="5" fillId="0" borderId="0" xfId="1" applyNumberFormat="1" applyFont="1" applyFill="1" applyAlignment="1">
      <alignment horizontal="right"/>
    </xf>
    <xf numFmtId="43" fontId="10" fillId="0" borderId="4" xfId="1" applyFont="1" applyFill="1" applyBorder="1"/>
    <xf numFmtId="43" fontId="10" fillId="0" borderId="0" xfId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Continuous"/>
    </xf>
    <xf numFmtId="0" fontId="10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169" fontId="5" fillId="0" borderId="5" xfId="0" applyNumberFormat="1" applyFont="1" applyFill="1" applyBorder="1" applyAlignment="1">
      <alignment horizontal="right"/>
    </xf>
    <xf numFmtId="166" fontId="4" fillId="0" borderId="0" xfId="0" applyNumberFormat="1" applyFont="1" applyFill="1"/>
    <xf numFmtId="166" fontId="5" fillId="0" borderId="0" xfId="2" applyNumberFormat="1" applyFont="1" applyFill="1" applyAlignment="1">
      <alignment horizontal="right"/>
    </xf>
    <xf numFmtId="169" fontId="4" fillId="0" borderId="0" xfId="0" applyNumberFormat="1" applyFont="1" applyFill="1"/>
    <xf numFmtId="0" fontId="10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/>
    </xf>
    <xf numFmtId="169" fontId="11" fillId="0" borderId="0" xfId="0" applyNumberFormat="1" applyFont="1" applyFill="1" applyAlignment="1">
      <alignment horizontal="right"/>
    </xf>
    <xf numFmtId="169" fontId="14" fillId="0" borderId="0" xfId="0" applyNumberFormat="1" applyFont="1" applyFill="1" applyAlignment="1">
      <alignment horizontal="right"/>
    </xf>
    <xf numFmtId="0" fontId="11" fillId="2" borderId="0" xfId="0" applyFont="1" applyFill="1"/>
    <xf numFmtId="43" fontId="11" fillId="0" borderId="0" xfId="0" applyNumberFormat="1" applyFont="1" applyFill="1"/>
    <xf numFmtId="0" fontId="15" fillId="0" borderId="0" xfId="0" applyFont="1" applyFill="1" applyAlignment="1">
      <alignment horizontal="center"/>
    </xf>
    <xf numFmtId="169" fontId="9" fillId="2" borderId="1" xfId="0" applyNumberFormat="1" applyFont="1" applyFill="1" applyBorder="1"/>
    <xf numFmtId="169" fontId="9" fillId="2" borderId="5" xfId="0" applyNumberFormat="1" applyFont="1" applyFill="1" applyBorder="1"/>
    <xf numFmtId="169" fontId="9" fillId="2" borderId="0" xfId="0" applyNumberFormat="1" applyFont="1" applyFill="1"/>
    <xf numFmtId="169" fontId="9" fillId="2" borderId="3" xfId="0" applyNumberFormat="1" applyFont="1" applyFill="1" applyBorder="1"/>
    <xf numFmtId="0" fontId="9" fillId="0" borderId="0" xfId="0" applyFont="1" applyFill="1" applyAlignment="1">
      <alignment horizontal="center"/>
    </xf>
    <xf numFmtId="0" fontId="17" fillId="0" borderId="0" xfId="0" applyFont="1" applyFill="1" applyAlignment="1">
      <alignment horizontal="left"/>
    </xf>
    <xf numFmtId="0" fontId="18" fillId="0" borderId="0" xfId="0" applyFont="1" applyFill="1" applyAlignment="1">
      <alignment horizontal="left"/>
    </xf>
    <xf numFmtId="169" fontId="17" fillId="0" borderId="0" xfId="0" applyNumberFormat="1" applyFont="1" applyFill="1" applyBorder="1"/>
    <xf numFmtId="0" fontId="19" fillId="0" borderId="0" xfId="0" applyFont="1" applyAlignment="1">
      <alignment horizontal="center"/>
    </xf>
    <xf numFmtId="2" fontId="11" fillId="0" borderId="0" xfId="0" applyNumberFormat="1" applyFont="1" applyFill="1"/>
    <xf numFmtId="2" fontId="11" fillId="0" borderId="0" xfId="0" applyNumberFormat="1" applyFont="1"/>
    <xf numFmtId="49" fontId="9" fillId="0" borderId="0" xfId="0" applyNumberFormat="1" applyFont="1" applyFill="1" applyAlignment="1">
      <alignment horizontal="right"/>
    </xf>
    <xf numFmtId="0" fontId="10" fillId="0" borderId="3" xfId="0" applyFont="1" applyFill="1" applyBorder="1" applyAlignment="1">
      <alignment horizontal="right"/>
    </xf>
    <xf numFmtId="169" fontId="17" fillId="0" borderId="3" xfId="0" applyNumberFormat="1" applyFont="1" applyFill="1" applyBorder="1"/>
    <xf numFmtId="169" fontId="18" fillId="0" borderId="3" xfId="0" applyNumberFormat="1" applyFont="1" applyFill="1" applyBorder="1"/>
    <xf numFmtId="0" fontId="4" fillId="0" borderId="0" xfId="0" applyFont="1" applyFill="1" applyAlignment="1">
      <alignment horizontal="center"/>
    </xf>
    <xf numFmtId="169" fontId="5" fillId="0" borderId="0" xfId="0" applyNumberFormat="1" applyFont="1" applyFill="1" applyBorder="1" applyAlignment="1">
      <alignment horizontal="right"/>
    </xf>
    <xf numFmtId="37" fontId="4" fillId="0" borderId="0" xfId="0" applyNumberFormat="1" applyFont="1" applyFill="1"/>
    <xf numFmtId="169" fontId="9" fillId="0" borderId="2" xfId="0" applyNumberFormat="1" applyFont="1" applyFill="1" applyBorder="1"/>
    <xf numFmtId="165" fontId="10" fillId="0" borderId="0" xfId="1" applyNumberFormat="1" applyFont="1" applyFill="1" applyAlignment="1">
      <alignment horizontal="left"/>
    </xf>
    <xf numFmtId="165" fontId="12" fillId="0" borderId="0" xfId="1" applyNumberFormat="1" applyFont="1" applyFill="1" applyAlignment="1">
      <alignment horizontal="center"/>
    </xf>
    <xf numFmtId="165" fontId="10" fillId="0" borderId="0" xfId="1" applyNumberFormat="1" applyFont="1" applyFill="1" applyAlignment="1">
      <alignment horizontal="center"/>
    </xf>
    <xf numFmtId="167" fontId="10" fillId="0" borderId="0" xfId="0" applyNumberFormat="1" applyFont="1" applyFill="1" applyAlignment="1">
      <alignment horizontal="center"/>
    </xf>
    <xf numFmtId="167" fontId="10" fillId="0" borderId="3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11" fillId="0" borderId="0" xfId="0" applyFont="1" applyBorder="1" applyAlignment="1">
      <alignment horizontal="center"/>
    </xf>
    <xf numFmtId="165" fontId="11" fillId="0" borderId="0" xfId="1" applyNumberFormat="1" applyFont="1" applyFill="1" applyAlignment="1">
      <alignment horizontal="right"/>
    </xf>
    <xf numFmtId="165" fontId="10" fillId="0" borderId="0" xfId="1" applyNumberFormat="1" applyFont="1" applyFill="1" applyBorder="1" applyAlignment="1">
      <alignment horizontal="right"/>
    </xf>
    <xf numFmtId="165" fontId="11" fillId="2" borderId="0" xfId="1" applyNumberFormat="1" applyFont="1" applyFill="1"/>
    <xf numFmtId="165" fontId="11" fillId="2" borderId="0" xfId="0" applyNumberFormat="1" applyFont="1" applyFill="1"/>
    <xf numFmtId="165" fontId="11" fillId="0" borderId="3" xfId="0" applyNumberFormat="1" applyFont="1" applyBorder="1"/>
    <xf numFmtId="0" fontId="9" fillId="0" borderId="0" xfId="0" applyFont="1" applyFill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left"/>
    </xf>
    <xf numFmtId="0" fontId="2" fillId="0" borderId="0" xfId="0" applyFont="1" applyFill="1"/>
    <xf numFmtId="49" fontId="3" fillId="0" borderId="0" xfId="0" applyNumberFormat="1" applyFont="1" applyFill="1" applyAlignment="1">
      <alignment horizontal="right"/>
    </xf>
    <xf numFmtId="0" fontId="0" fillId="0" borderId="0" xfId="0" applyFill="1"/>
    <xf numFmtId="0" fontId="3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/>
    <xf numFmtId="0" fontId="4" fillId="0" borderId="0" xfId="0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6" fillId="0" borderId="0" xfId="0" applyFont="1" applyFill="1"/>
    <xf numFmtId="173" fontId="5" fillId="0" borderId="0" xfId="0" applyNumberFormat="1" applyFont="1" applyFill="1" applyAlignment="1">
      <alignment horizontal="right"/>
    </xf>
    <xf numFmtId="173" fontId="4" fillId="0" borderId="0" xfId="0" applyNumberFormat="1" applyFont="1" applyFill="1"/>
    <xf numFmtId="43" fontId="0" fillId="0" borderId="0" xfId="1" applyFont="1" applyFill="1"/>
    <xf numFmtId="43" fontId="0" fillId="0" borderId="0" xfId="0" applyNumberFormat="1" applyFill="1"/>
    <xf numFmtId="168" fontId="10" fillId="0" borderId="4" xfId="1" quotePrefix="1" applyNumberFormat="1" applyFont="1" applyFill="1" applyBorder="1" applyAlignment="1">
      <alignment horizontal="center"/>
    </xf>
    <xf numFmtId="43" fontId="10" fillId="0" borderId="1" xfId="1" applyFont="1" applyFill="1" applyBorder="1" applyAlignment="1">
      <alignment horizontal="center"/>
    </xf>
    <xf numFmtId="43" fontId="10" fillId="0" borderId="3" xfId="1" applyFont="1" applyFill="1" applyBorder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10" fillId="0" borderId="3" xfId="0" applyFont="1" applyFill="1" applyBorder="1" applyAlignment="1">
      <alignment horizontal="center"/>
    </xf>
    <xf numFmtId="43" fontId="10" fillId="0" borderId="3" xfId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4" fontId="10" fillId="0" borderId="3" xfId="2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</cellXfs>
  <cellStyles count="5">
    <cellStyle name="Comma" xfId="1" builtinId="3"/>
    <cellStyle name="Comma 2" xfId="2" xr:uid="{00000000-0005-0000-0000-000001000000}"/>
    <cellStyle name="Normal" xfId="0" builtinId="0"/>
    <cellStyle name="Normal 10 2 13" xfId="4" xr:uid="{00000000-0005-0000-0000-000003000000}"/>
    <cellStyle name="Normal 8 2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2"/>
  <sheetViews>
    <sheetView tabSelected="1" zoomScale="90" zoomScaleNormal="90" zoomScaleSheetLayoutView="100" workbookViewId="0">
      <selection activeCell="J7" sqref="J7"/>
    </sheetView>
  </sheetViews>
  <sheetFormatPr defaultColWidth="9.140625" defaultRowHeight="21" x14ac:dyDescent="0.45"/>
  <cols>
    <col min="1" max="1" width="41.28515625" style="42" customWidth="1"/>
    <col min="2" max="2" width="7.140625" style="42" customWidth="1"/>
    <col min="3" max="3" width="1.7109375" style="42" customWidth="1"/>
    <col min="4" max="4" width="14" style="42" customWidth="1"/>
    <col min="5" max="5" width="1.28515625" style="42" customWidth="1"/>
    <col min="6" max="6" width="14" style="42" customWidth="1"/>
    <col min="7" max="7" width="1.28515625" style="42" customWidth="1"/>
    <col min="8" max="8" width="14.85546875" style="42" customWidth="1"/>
    <col min="9" max="9" width="1.140625" style="42" customWidth="1"/>
    <col min="10" max="10" width="14.85546875" style="42" customWidth="1"/>
    <col min="11" max="11" width="14.85546875" style="42" bestFit="1" customWidth="1"/>
    <col min="12" max="12" width="12.28515625" style="42" bestFit="1" customWidth="1"/>
    <col min="13" max="16384" width="9.140625" style="42"/>
  </cols>
  <sheetData>
    <row r="1" spans="1:12" x14ac:dyDescent="0.45">
      <c r="A1" s="74" t="s">
        <v>0</v>
      </c>
      <c r="B1" s="37"/>
      <c r="C1" s="37"/>
      <c r="D1" s="37"/>
      <c r="E1" s="37"/>
      <c r="F1" s="37"/>
      <c r="G1" s="37"/>
      <c r="H1" s="37"/>
      <c r="I1" s="37"/>
      <c r="J1" s="139"/>
    </row>
    <row r="2" spans="1:12" x14ac:dyDescent="0.45">
      <c r="A2" s="84" t="s">
        <v>1</v>
      </c>
      <c r="B2" s="37"/>
      <c r="C2" s="37"/>
      <c r="D2" s="37"/>
      <c r="E2" s="37"/>
      <c r="F2" s="37"/>
      <c r="G2" s="37"/>
      <c r="H2" s="37"/>
      <c r="I2" s="37"/>
      <c r="J2" s="139"/>
    </row>
    <row r="3" spans="1:12" x14ac:dyDescent="0.45">
      <c r="A3" s="84" t="s">
        <v>208</v>
      </c>
      <c r="B3" s="37"/>
      <c r="C3" s="37"/>
      <c r="D3" s="37"/>
      <c r="E3" s="37"/>
      <c r="F3" s="37"/>
      <c r="G3" s="37"/>
      <c r="H3" s="37"/>
      <c r="I3" s="37"/>
      <c r="J3" s="139"/>
    </row>
    <row r="4" spans="1:12" x14ac:dyDescent="0.45">
      <c r="A4" s="84"/>
      <c r="B4" s="160"/>
      <c r="C4" s="74"/>
      <c r="D4" s="38"/>
      <c r="E4" s="38"/>
      <c r="F4" s="38"/>
      <c r="G4" s="38"/>
      <c r="H4" s="38"/>
      <c r="I4" s="38"/>
      <c r="J4" s="140" t="s">
        <v>72</v>
      </c>
    </row>
    <row r="5" spans="1:12" x14ac:dyDescent="0.45">
      <c r="A5" s="84"/>
      <c r="B5" s="35"/>
      <c r="C5" s="37"/>
      <c r="D5" s="183" t="s">
        <v>2</v>
      </c>
      <c r="E5" s="183"/>
      <c r="F5" s="183"/>
      <c r="G5" s="110"/>
      <c r="H5" s="184" t="s">
        <v>68</v>
      </c>
      <c r="I5" s="184"/>
      <c r="J5" s="184"/>
    </row>
    <row r="6" spans="1:12" x14ac:dyDescent="0.45">
      <c r="A6" s="93"/>
      <c r="B6" s="74"/>
      <c r="C6" s="37"/>
      <c r="D6" s="39">
        <v>44012</v>
      </c>
      <c r="E6" s="37"/>
      <c r="F6" s="39">
        <v>43830</v>
      </c>
      <c r="G6" s="111"/>
      <c r="H6" s="39">
        <f>D6</f>
        <v>44012</v>
      </c>
      <c r="I6" s="74"/>
      <c r="J6" s="182">
        <f>+F6</f>
        <v>43830</v>
      </c>
    </row>
    <row r="7" spans="1:12" x14ac:dyDescent="0.45">
      <c r="A7" s="93"/>
      <c r="B7" s="150"/>
      <c r="C7" s="37"/>
      <c r="D7" s="39" t="s">
        <v>69</v>
      </c>
      <c r="E7" s="111"/>
      <c r="F7" s="39" t="s">
        <v>71</v>
      </c>
      <c r="G7" s="74"/>
      <c r="H7" s="39" t="s">
        <v>69</v>
      </c>
      <c r="I7" s="111"/>
      <c r="J7" s="39" t="s">
        <v>71</v>
      </c>
    </row>
    <row r="8" spans="1:12" x14ac:dyDescent="0.45">
      <c r="A8" s="93"/>
      <c r="B8" s="151" t="s">
        <v>4</v>
      </c>
      <c r="C8" s="37"/>
      <c r="D8" s="40" t="s">
        <v>70</v>
      </c>
      <c r="E8" s="111"/>
      <c r="F8" s="40"/>
      <c r="G8" s="74"/>
      <c r="H8" s="40" t="s">
        <v>70</v>
      </c>
      <c r="I8" s="111"/>
      <c r="J8" s="40"/>
    </row>
    <row r="9" spans="1:12" x14ac:dyDescent="0.45">
      <c r="A9" s="84" t="s">
        <v>3</v>
      </c>
      <c r="B9" s="36"/>
      <c r="C9" s="35"/>
      <c r="D9" s="41"/>
      <c r="E9" s="41"/>
      <c r="F9" s="41"/>
      <c r="G9" s="41"/>
      <c r="H9" s="41"/>
      <c r="I9" s="41"/>
      <c r="J9" s="41"/>
    </row>
    <row r="10" spans="1:12" x14ac:dyDescent="0.45">
      <c r="A10" s="84" t="s">
        <v>5</v>
      </c>
      <c r="B10" s="36"/>
      <c r="C10" s="36"/>
    </row>
    <row r="11" spans="1:12" x14ac:dyDescent="0.45">
      <c r="A11" s="82" t="s">
        <v>6</v>
      </c>
      <c r="B11" s="36"/>
      <c r="C11" s="36"/>
      <c r="D11" s="43">
        <v>1461217</v>
      </c>
      <c r="E11" s="43"/>
      <c r="F11" s="43">
        <v>926504</v>
      </c>
      <c r="G11" s="43"/>
      <c r="H11" s="43">
        <v>1362021</v>
      </c>
      <c r="I11" s="43"/>
      <c r="J11" s="43">
        <v>743395</v>
      </c>
    </row>
    <row r="12" spans="1:12" x14ac:dyDescent="0.45">
      <c r="A12" s="82" t="s">
        <v>7</v>
      </c>
      <c r="B12" s="35">
        <v>4</v>
      </c>
      <c r="C12" s="36"/>
      <c r="D12" s="43">
        <v>0</v>
      </c>
      <c r="E12" s="43"/>
      <c r="F12" s="43">
        <v>609222</v>
      </c>
      <c r="G12" s="43"/>
      <c r="H12" s="43">
        <v>0</v>
      </c>
      <c r="I12" s="43"/>
      <c r="J12" s="43">
        <v>608366</v>
      </c>
    </row>
    <row r="13" spans="1:12" x14ac:dyDescent="0.45">
      <c r="A13" s="82" t="s">
        <v>198</v>
      </c>
      <c r="B13" s="152" t="s">
        <v>199</v>
      </c>
      <c r="C13" s="36"/>
      <c r="D13" s="43">
        <v>662191</v>
      </c>
      <c r="E13" s="43"/>
      <c r="F13" s="43">
        <v>0</v>
      </c>
      <c r="G13" s="43"/>
      <c r="H13" s="43">
        <v>661330</v>
      </c>
      <c r="I13" s="43"/>
      <c r="J13" s="43">
        <v>0</v>
      </c>
      <c r="L13" s="97"/>
    </row>
    <row r="14" spans="1:12" x14ac:dyDescent="0.45">
      <c r="A14" s="82" t="s">
        <v>8</v>
      </c>
      <c r="B14" s="35" t="s">
        <v>214</v>
      </c>
      <c r="C14" s="36"/>
      <c r="D14" s="43">
        <v>642229</v>
      </c>
      <c r="E14" s="43"/>
      <c r="F14" s="43">
        <v>894477</v>
      </c>
      <c r="G14" s="43"/>
      <c r="H14" s="43">
        <v>636943</v>
      </c>
      <c r="I14" s="43"/>
      <c r="J14" s="43">
        <v>884927</v>
      </c>
    </row>
    <row r="15" spans="1:12" x14ac:dyDescent="0.45">
      <c r="A15" s="82" t="s">
        <v>9</v>
      </c>
      <c r="B15" s="35" t="s">
        <v>201</v>
      </c>
      <c r="C15" s="36"/>
      <c r="D15" s="43">
        <v>63257</v>
      </c>
      <c r="E15" s="43"/>
      <c r="F15" s="43">
        <v>106980</v>
      </c>
      <c r="G15" s="43"/>
      <c r="H15" s="43">
        <v>58834</v>
      </c>
      <c r="I15" s="43"/>
      <c r="J15" s="43">
        <v>70432</v>
      </c>
    </row>
    <row r="16" spans="1:12" x14ac:dyDescent="0.45">
      <c r="A16" s="82" t="s">
        <v>10</v>
      </c>
      <c r="B16" s="35" t="s">
        <v>215</v>
      </c>
      <c r="C16" s="36"/>
      <c r="D16" s="43">
        <v>194093</v>
      </c>
      <c r="E16" s="43"/>
      <c r="F16" s="43">
        <v>130269</v>
      </c>
      <c r="G16" s="43"/>
      <c r="H16" s="43">
        <v>194093</v>
      </c>
      <c r="I16" s="43"/>
      <c r="J16" s="43">
        <v>130269</v>
      </c>
    </row>
    <row r="17" spans="1:12" x14ac:dyDescent="0.45">
      <c r="A17" s="82" t="s">
        <v>11</v>
      </c>
      <c r="B17" s="35" t="s">
        <v>216</v>
      </c>
      <c r="C17" s="36"/>
      <c r="D17" s="43">
        <v>632881</v>
      </c>
      <c r="E17" s="43"/>
      <c r="F17" s="43">
        <v>917086</v>
      </c>
      <c r="G17" s="43"/>
      <c r="H17" s="43">
        <v>632881</v>
      </c>
      <c r="I17" s="43"/>
      <c r="J17" s="43">
        <v>917086</v>
      </c>
    </row>
    <row r="18" spans="1:12" x14ac:dyDescent="0.45">
      <c r="A18" s="82" t="s">
        <v>12</v>
      </c>
      <c r="B18" s="35">
        <v>6</v>
      </c>
      <c r="C18" s="36"/>
      <c r="D18" s="43">
        <v>0</v>
      </c>
      <c r="E18" s="43"/>
      <c r="F18" s="43">
        <v>0</v>
      </c>
      <c r="G18" s="43"/>
      <c r="H18" s="43">
        <v>85000</v>
      </c>
      <c r="I18" s="43"/>
      <c r="J18" s="43">
        <v>98000</v>
      </c>
    </row>
    <row r="19" spans="1:12" x14ac:dyDescent="0.45">
      <c r="A19" s="82" t="s">
        <v>13</v>
      </c>
      <c r="B19" s="35">
        <v>11</v>
      </c>
      <c r="C19" s="36"/>
      <c r="D19" s="43">
        <v>153055</v>
      </c>
      <c r="E19" s="43"/>
      <c r="F19" s="43">
        <v>133582</v>
      </c>
      <c r="G19" s="43"/>
      <c r="H19" s="43">
        <v>152398</v>
      </c>
      <c r="I19" s="43"/>
      <c r="J19" s="43">
        <v>132843</v>
      </c>
    </row>
    <row r="20" spans="1:12" x14ac:dyDescent="0.45">
      <c r="A20" s="82" t="s">
        <v>14</v>
      </c>
      <c r="B20" s="35"/>
      <c r="C20" s="36"/>
      <c r="D20" s="43">
        <v>174574</v>
      </c>
      <c r="E20" s="43"/>
      <c r="F20" s="43">
        <v>379127</v>
      </c>
      <c r="G20" s="43"/>
      <c r="H20" s="43">
        <v>174574</v>
      </c>
      <c r="I20" s="43"/>
      <c r="J20" s="43">
        <v>379127</v>
      </c>
    </row>
    <row r="21" spans="1:12" x14ac:dyDescent="0.45">
      <c r="A21" s="84" t="s">
        <v>15</v>
      </c>
      <c r="B21" s="36"/>
      <c r="C21" s="36"/>
      <c r="D21" s="44">
        <v>3983497</v>
      </c>
      <c r="E21" s="72"/>
      <c r="F21" s="44">
        <v>4097247</v>
      </c>
      <c r="G21" s="72"/>
      <c r="H21" s="44">
        <v>3958074</v>
      </c>
      <c r="I21" s="72"/>
      <c r="J21" s="44">
        <v>3964445</v>
      </c>
    </row>
    <row r="22" spans="1:12" ht="15.6" customHeight="1" x14ac:dyDescent="0.45">
      <c r="A22" s="82"/>
      <c r="B22" s="36"/>
      <c r="C22" s="36"/>
      <c r="D22" s="45"/>
      <c r="E22" s="45"/>
      <c r="F22" s="45"/>
      <c r="G22" s="45"/>
      <c r="H22" s="45"/>
      <c r="I22" s="45"/>
      <c r="J22" s="45"/>
    </row>
    <row r="23" spans="1:12" x14ac:dyDescent="0.45">
      <c r="A23" s="84" t="s">
        <v>16</v>
      </c>
      <c r="B23" s="35"/>
      <c r="C23" s="35"/>
      <c r="D23" s="45"/>
      <c r="E23" s="45"/>
      <c r="F23" s="45"/>
      <c r="G23" s="45"/>
      <c r="H23" s="45"/>
      <c r="I23" s="45"/>
      <c r="J23" s="45"/>
    </row>
    <row r="24" spans="1:12" x14ac:dyDescent="0.45">
      <c r="A24" s="82" t="s">
        <v>17</v>
      </c>
      <c r="B24" s="35">
        <v>4</v>
      </c>
      <c r="C24" s="35"/>
      <c r="D24" s="66">
        <v>0</v>
      </c>
      <c r="E24" s="31"/>
      <c r="F24" s="66">
        <v>819368</v>
      </c>
      <c r="G24" s="66"/>
      <c r="H24" s="31">
        <v>0</v>
      </c>
      <c r="I24" s="31"/>
      <c r="J24" s="31">
        <v>819368</v>
      </c>
    </row>
    <row r="25" spans="1:12" x14ac:dyDescent="0.45">
      <c r="A25" s="82" t="s">
        <v>200</v>
      </c>
      <c r="B25" s="152" t="s">
        <v>201</v>
      </c>
      <c r="C25" s="35"/>
      <c r="D25" s="66">
        <v>714128</v>
      </c>
      <c r="E25" s="31"/>
      <c r="F25" s="43">
        <v>0</v>
      </c>
      <c r="G25" s="66"/>
      <c r="H25" s="31">
        <v>714128</v>
      </c>
      <c r="I25" s="31"/>
      <c r="J25" s="43">
        <v>0</v>
      </c>
    </row>
    <row r="26" spans="1:12" x14ac:dyDescent="0.45">
      <c r="A26" s="42" t="s">
        <v>18</v>
      </c>
      <c r="B26" s="35">
        <v>12</v>
      </c>
      <c r="C26" s="35"/>
      <c r="D26" s="66">
        <v>102</v>
      </c>
      <c r="E26" s="31"/>
      <c r="F26" s="66">
        <v>130</v>
      </c>
      <c r="G26" s="66"/>
      <c r="H26" s="31">
        <v>0</v>
      </c>
      <c r="I26" s="31"/>
      <c r="J26" s="31">
        <v>0</v>
      </c>
    </row>
    <row r="27" spans="1:12" x14ac:dyDescent="0.45">
      <c r="A27" s="42" t="s">
        <v>19</v>
      </c>
      <c r="B27" s="35">
        <v>13</v>
      </c>
      <c r="C27" s="35"/>
      <c r="D27" s="67">
        <v>0</v>
      </c>
      <c r="E27" s="45"/>
      <c r="F27" s="67">
        <v>0</v>
      </c>
      <c r="G27" s="67"/>
      <c r="H27" s="31">
        <v>1466682</v>
      </c>
      <c r="I27" s="45"/>
      <c r="J27" s="31">
        <v>1402690</v>
      </c>
    </row>
    <row r="28" spans="1:12" x14ac:dyDescent="0.45">
      <c r="A28" s="82" t="s">
        <v>20</v>
      </c>
      <c r="B28" s="35"/>
      <c r="C28" s="35"/>
      <c r="D28" s="31">
        <v>0</v>
      </c>
      <c r="E28" s="31"/>
      <c r="F28" s="31">
        <v>192</v>
      </c>
      <c r="G28" s="31"/>
      <c r="H28" s="31">
        <v>0</v>
      </c>
      <c r="I28" s="31"/>
      <c r="J28" s="31">
        <v>192</v>
      </c>
    </row>
    <row r="29" spans="1:12" x14ac:dyDescent="0.45">
      <c r="A29" s="82" t="s">
        <v>21</v>
      </c>
      <c r="B29" s="35">
        <v>9</v>
      </c>
      <c r="C29" s="35"/>
      <c r="D29" s="31">
        <v>627881</v>
      </c>
      <c r="E29" s="31"/>
      <c r="F29" s="31">
        <v>662074</v>
      </c>
      <c r="G29" s="31"/>
      <c r="H29" s="31">
        <v>630982</v>
      </c>
      <c r="I29" s="31"/>
      <c r="J29" s="31">
        <v>665174</v>
      </c>
    </row>
    <row r="30" spans="1:12" x14ac:dyDescent="0.45">
      <c r="A30" s="82" t="s">
        <v>22</v>
      </c>
      <c r="B30" s="35"/>
      <c r="C30" s="35"/>
      <c r="D30" s="31">
        <v>536540</v>
      </c>
      <c r="E30" s="31"/>
      <c r="F30" s="31">
        <v>545184</v>
      </c>
      <c r="G30" s="31"/>
      <c r="H30" s="31">
        <v>2905</v>
      </c>
      <c r="I30" s="31"/>
      <c r="J30" s="31">
        <v>3043</v>
      </c>
      <c r="K30" s="31"/>
    </row>
    <row r="31" spans="1:12" x14ac:dyDescent="0.45">
      <c r="A31" s="82" t="s">
        <v>23</v>
      </c>
      <c r="B31" s="35">
        <v>14</v>
      </c>
      <c r="C31" s="35"/>
      <c r="D31" s="31">
        <v>3351640</v>
      </c>
      <c r="E31" s="31"/>
      <c r="F31" s="31">
        <v>3465876</v>
      </c>
      <c r="G31" s="31"/>
      <c r="H31" s="31">
        <v>639542</v>
      </c>
      <c r="I31" s="31"/>
      <c r="J31" s="31">
        <v>688189</v>
      </c>
      <c r="L31" s="31"/>
    </row>
    <row r="32" spans="1:12" x14ac:dyDescent="0.45">
      <c r="A32" s="82" t="s">
        <v>202</v>
      </c>
      <c r="B32" s="152" t="s">
        <v>203</v>
      </c>
      <c r="C32" s="35"/>
      <c r="D32" s="31">
        <v>1055795</v>
      </c>
      <c r="E32" s="31"/>
      <c r="F32" s="43">
        <v>0</v>
      </c>
      <c r="G32" s="31"/>
      <c r="H32" s="31">
        <v>525192</v>
      </c>
      <c r="I32" s="31"/>
      <c r="J32" s="43">
        <v>0</v>
      </c>
      <c r="L32" s="31"/>
    </row>
    <row r="33" spans="1:12" x14ac:dyDescent="0.45">
      <c r="A33" s="82" t="s">
        <v>24</v>
      </c>
      <c r="B33" s="35" t="s">
        <v>217</v>
      </c>
      <c r="C33" s="35"/>
      <c r="D33" s="31">
        <v>0</v>
      </c>
      <c r="E33" s="31"/>
      <c r="F33" s="31">
        <v>453705</v>
      </c>
      <c r="G33" s="31"/>
      <c r="H33" s="31">
        <v>0</v>
      </c>
      <c r="I33" s="31"/>
      <c r="J33" s="31">
        <v>269672</v>
      </c>
      <c r="L33" s="31"/>
    </row>
    <row r="34" spans="1:12" x14ac:dyDescent="0.45">
      <c r="A34" s="82" t="s">
        <v>25</v>
      </c>
      <c r="B34" s="35"/>
      <c r="C34" s="35"/>
      <c r="D34" s="31">
        <v>5525</v>
      </c>
      <c r="E34" s="31"/>
      <c r="F34" s="31">
        <v>5079</v>
      </c>
      <c r="G34" s="31"/>
      <c r="H34" s="31">
        <v>5214</v>
      </c>
      <c r="I34" s="31"/>
      <c r="J34" s="31">
        <v>4554</v>
      </c>
    </row>
    <row r="35" spans="1:12" x14ac:dyDescent="0.45">
      <c r="A35" s="82" t="s">
        <v>26</v>
      </c>
      <c r="B35" s="35"/>
      <c r="C35" s="35"/>
      <c r="D35" s="31">
        <v>187449</v>
      </c>
      <c r="E35" s="31"/>
      <c r="F35" s="31">
        <v>124127</v>
      </c>
      <c r="G35" s="31"/>
      <c r="H35" s="31">
        <v>176371</v>
      </c>
      <c r="I35" s="31"/>
      <c r="J35" s="31">
        <v>114382</v>
      </c>
    </row>
    <row r="36" spans="1:12" x14ac:dyDescent="0.45">
      <c r="A36" s="82" t="s">
        <v>27</v>
      </c>
      <c r="B36" s="35"/>
      <c r="C36" s="35"/>
      <c r="D36" s="31">
        <v>43241</v>
      </c>
      <c r="E36" s="31"/>
      <c r="F36" s="31">
        <v>52801</v>
      </c>
      <c r="G36" s="31"/>
      <c r="H36" s="31">
        <v>23240</v>
      </c>
      <c r="I36" s="31"/>
      <c r="J36" s="31">
        <v>32800</v>
      </c>
    </row>
    <row r="37" spans="1:12" x14ac:dyDescent="0.45">
      <c r="A37" s="82" t="s">
        <v>28</v>
      </c>
      <c r="B37" s="35"/>
      <c r="C37" s="35"/>
      <c r="D37" s="31">
        <v>21063</v>
      </c>
      <c r="E37" s="31"/>
      <c r="F37" s="31">
        <v>22372</v>
      </c>
      <c r="G37" s="31"/>
      <c r="H37" s="31">
        <v>10432</v>
      </c>
      <c r="I37" s="31"/>
      <c r="J37" s="31">
        <v>10985</v>
      </c>
    </row>
    <row r="38" spans="1:12" x14ac:dyDescent="0.45">
      <c r="A38" s="84" t="s">
        <v>29</v>
      </c>
      <c r="B38" s="35"/>
      <c r="C38" s="35"/>
      <c r="D38" s="46">
        <v>6543364</v>
      </c>
      <c r="E38" s="48"/>
      <c r="F38" s="46">
        <v>6150908</v>
      </c>
      <c r="G38" s="48"/>
      <c r="H38" s="46">
        <v>4194688</v>
      </c>
      <c r="I38" s="48"/>
      <c r="J38" s="46">
        <v>4011049</v>
      </c>
    </row>
    <row r="39" spans="1:12" ht="21.75" thickBot="1" x14ac:dyDescent="0.5">
      <c r="A39" s="84" t="s">
        <v>30</v>
      </c>
      <c r="B39" s="36"/>
      <c r="C39" s="36"/>
      <c r="D39" s="47">
        <v>10526861</v>
      </c>
      <c r="E39" s="48"/>
      <c r="F39" s="47">
        <v>10248155</v>
      </c>
      <c r="G39" s="48"/>
      <c r="H39" s="47">
        <v>8152762</v>
      </c>
      <c r="I39" s="48"/>
      <c r="J39" s="47">
        <v>7975494</v>
      </c>
    </row>
    <row r="40" spans="1:12" ht="21.75" thickTop="1" x14ac:dyDescent="0.45">
      <c r="A40" s="84" t="s">
        <v>31</v>
      </c>
      <c r="B40" s="36"/>
      <c r="C40" s="152"/>
      <c r="D40" s="86"/>
      <c r="E40" s="86"/>
      <c r="F40" s="86"/>
      <c r="G40" s="86"/>
      <c r="H40" s="86"/>
      <c r="I40" s="86"/>
      <c r="J40" s="86"/>
    </row>
    <row r="41" spans="1:12" x14ac:dyDescent="0.45">
      <c r="A41" s="84" t="s">
        <v>32</v>
      </c>
      <c r="B41" s="152"/>
      <c r="C41" s="152"/>
      <c r="D41" s="45"/>
      <c r="E41" s="45"/>
      <c r="F41" s="45"/>
      <c r="G41" s="45"/>
      <c r="H41" s="45"/>
      <c r="I41" s="45"/>
      <c r="J41" s="45"/>
    </row>
    <row r="42" spans="1:12" x14ac:dyDescent="0.45">
      <c r="A42" s="82" t="s">
        <v>33</v>
      </c>
      <c r="B42" s="35" t="s">
        <v>218</v>
      </c>
      <c r="C42" s="36"/>
      <c r="D42" s="30">
        <v>425957</v>
      </c>
      <c r="E42" s="31"/>
      <c r="F42" s="30">
        <v>392563</v>
      </c>
      <c r="G42" s="30"/>
      <c r="H42" s="32">
        <v>413627</v>
      </c>
      <c r="I42" s="31"/>
      <c r="J42" s="30">
        <v>378126</v>
      </c>
    </row>
    <row r="43" spans="1:12" x14ac:dyDescent="0.45">
      <c r="A43" s="82" t="s">
        <v>34</v>
      </c>
      <c r="B43" s="35" t="s">
        <v>219</v>
      </c>
      <c r="C43" s="36"/>
      <c r="D43" s="30">
        <v>369775</v>
      </c>
      <c r="E43" s="31"/>
      <c r="F43" s="32">
        <v>350026</v>
      </c>
      <c r="G43" s="32"/>
      <c r="H43" s="32">
        <v>340395</v>
      </c>
      <c r="I43" s="31"/>
      <c r="J43" s="32">
        <v>321197</v>
      </c>
      <c r="L43" s="97"/>
    </row>
    <row r="44" spans="1:12" x14ac:dyDescent="0.45">
      <c r="A44" s="82" t="s">
        <v>35</v>
      </c>
      <c r="B44" s="35">
        <v>20</v>
      </c>
      <c r="C44" s="36"/>
      <c r="D44" s="30">
        <v>0</v>
      </c>
      <c r="E44" s="31"/>
      <c r="F44" s="30">
        <v>737900</v>
      </c>
      <c r="G44" s="30"/>
      <c r="H44" s="30">
        <v>0</v>
      </c>
      <c r="I44" s="31"/>
      <c r="J44" s="30">
        <v>0</v>
      </c>
      <c r="L44" s="97"/>
    </row>
    <row r="45" spans="1:12" x14ac:dyDescent="0.45">
      <c r="A45" s="82" t="s">
        <v>204</v>
      </c>
      <c r="B45" s="152"/>
      <c r="C45" s="36"/>
      <c r="D45" s="30"/>
      <c r="E45" s="31"/>
      <c r="F45" s="43"/>
      <c r="G45" s="30"/>
      <c r="H45" s="30"/>
      <c r="I45" s="31"/>
      <c r="J45" s="43"/>
      <c r="L45" s="126"/>
    </row>
    <row r="46" spans="1:12" x14ac:dyDescent="0.45">
      <c r="A46" s="82" t="s">
        <v>205</v>
      </c>
      <c r="B46" s="152">
        <v>4</v>
      </c>
      <c r="C46" s="36"/>
      <c r="D46" s="32">
        <v>45746</v>
      </c>
      <c r="E46" s="31"/>
      <c r="F46" s="43">
        <v>0</v>
      </c>
      <c r="G46" s="30"/>
      <c r="H46" s="32">
        <v>45504</v>
      </c>
      <c r="I46" s="31"/>
      <c r="J46" s="43">
        <v>0</v>
      </c>
      <c r="L46" s="126"/>
    </row>
    <row r="47" spans="1:12" x14ac:dyDescent="0.45">
      <c r="A47" s="82" t="s">
        <v>178</v>
      </c>
      <c r="B47" s="35"/>
      <c r="C47" s="36"/>
      <c r="D47" s="30"/>
      <c r="E47" s="31"/>
      <c r="F47" s="30"/>
      <c r="G47" s="30"/>
      <c r="H47" s="30"/>
      <c r="I47" s="31"/>
      <c r="J47" s="30"/>
    </row>
    <row r="48" spans="1:12" x14ac:dyDescent="0.45">
      <c r="A48" s="82" t="s">
        <v>179</v>
      </c>
      <c r="B48" s="35"/>
      <c r="C48" s="36"/>
      <c r="D48" s="30">
        <v>88</v>
      </c>
      <c r="E48" s="31"/>
      <c r="F48" s="30">
        <v>6621</v>
      </c>
      <c r="G48" s="30"/>
      <c r="H48" s="30">
        <v>0</v>
      </c>
      <c r="I48" s="31"/>
      <c r="J48" s="73">
        <v>6533</v>
      </c>
      <c r="L48" s="126"/>
    </row>
    <row r="49" spans="1:12" x14ac:dyDescent="0.45">
      <c r="A49" s="82" t="s">
        <v>171</v>
      </c>
      <c r="B49" s="35">
        <v>20</v>
      </c>
      <c r="C49" s="36"/>
      <c r="D49" s="30">
        <v>1627297</v>
      </c>
      <c r="E49" s="31"/>
      <c r="F49" s="30">
        <v>0</v>
      </c>
      <c r="G49" s="30"/>
      <c r="H49" s="30">
        <v>0</v>
      </c>
      <c r="I49" s="31"/>
      <c r="J49" s="73">
        <v>0</v>
      </c>
      <c r="L49" s="126"/>
    </row>
    <row r="50" spans="1:12" x14ac:dyDescent="0.45">
      <c r="A50" s="82" t="s">
        <v>36</v>
      </c>
      <c r="B50" s="35" t="s">
        <v>216</v>
      </c>
      <c r="C50" s="36"/>
      <c r="D50" s="30">
        <v>521696</v>
      </c>
      <c r="E50" s="31"/>
      <c r="F50" s="30">
        <v>635438</v>
      </c>
      <c r="G50" s="32"/>
      <c r="H50" s="32">
        <v>521696</v>
      </c>
      <c r="I50" s="31"/>
      <c r="J50" s="32">
        <v>635438</v>
      </c>
    </row>
    <row r="51" spans="1:12" x14ac:dyDescent="0.45">
      <c r="A51" s="82" t="s">
        <v>37</v>
      </c>
      <c r="B51" s="35" t="s">
        <v>220</v>
      </c>
      <c r="C51" s="36"/>
      <c r="D51" s="30">
        <v>372328</v>
      </c>
      <c r="E51" s="31"/>
      <c r="F51" s="30">
        <v>345196</v>
      </c>
      <c r="G51" s="32"/>
      <c r="H51" s="32">
        <v>372328</v>
      </c>
      <c r="I51" s="31"/>
      <c r="J51" s="32">
        <v>345196</v>
      </c>
    </row>
    <row r="52" spans="1:12" x14ac:dyDescent="0.45">
      <c r="A52" s="82" t="s">
        <v>38</v>
      </c>
      <c r="B52" s="35"/>
      <c r="C52" s="36"/>
      <c r="D52" s="30">
        <v>83919</v>
      </c>
      <c r="E52" s="31"/>
      <c r="F52" s="32">
        <v>118046</v>
      </c>
      <c r="G52" s="32"/>
      <c r="H52" s="32">
        <v>83919</v>
      </c>
      <c r="I52" s="31"/>
      <c r="J52" s="32">
        <v>118046</v>
      </c>
    </row>
    <row r="53" spans="1:12" x14ac:dyDescent="0.45">
      <c r="A53" s="82" t="s">
        <v>39</v>
      </c>
      <c r="B53" s="35">
        <v>21</v>
      </c>
      <c r="C53" s="36"/>
      <c r="D53" s="30">
        <v>11969</v>
      </c>
      <c r="E53" s="31"/>
      <c r="F53" s="30">
        <v>10255</v>
      </c>
      <c r="G53" s="30"/>
      <c r="H53" s="32">
        <v>11969</v>
      </c>
      <c r="I53" s="31"/>
      <c r="J53" s="30">
        <v>10255</v>
      </c>
    </row>
    <row r="54" spans="1:12" x14ac:dyDescent="0.45">
      <c r="A54" s="82" t="s">
        <v>40</v>
      </c>
      <c r="B54" s="35"/>
      <c r="C54" s="36"/>
      <c r="D54" s="30">
        <v>25132</v>
      </c>
      <c r="E54" s="31"/>
      <c r="F54" s="32">
        <v>22700</v>
      </c>
      <c r="G54" s="32"/>
      <c r="H54" s="32">
        <v>7724</v>
      </c>
      <c r="I54" s="31"/>
      <c r="J54" s="32">
        <v>7308</v>
      </c>
    </row>
    <row r="55" spans="1:12" x14ac:dyDescent="0.45">
      <c r="A55" s="84" t="s">
        <v>41</v>
      </c>
      <c r="B55" s="35"/>
      <c r="C55" s="36"/>
      <c r="D55" s="46">
        <v>3483907</v>
      </c>
      <c r="E55" s="48"/>
      <c r="F55" s="46">
        <v>2618745</v>
      </c>
      <c r="G55" s="48"/>
      <c r="H55" s="46">
        <v>1797162</v>
      </c>
      <c r="I55" s="48"/>
      <c r="J55" s="46">
        <v>1822099</v>
      </c>
    </row>
    <row r="56" spans="1:12" x14ac:dyDescent="0.45">
      <c r="A56" s="82"/>
      <c r="B56" s="35"/>
      <c r="C56" s="36"/>
      <c r="D56" s="31"/>
      <c r="E56" s="31"/>
      <c r="F56" s="31"/>
      <c r="G56" s="31"/>
      <c r="H56" s="31"/>
      <c r="I56" s="31"/>
      <c r="J56" s="31"/>
    </row>
    <row r="57" spans="1:12" x14ac:dyDescent="0.45">
      <c r="A57" s="84" t="s">
        <v>42</v>
      </c>
      <c r="B57" s="35"/>
      <c r="C57" s="36"/>
      <c r="D57" s="31"/>
      <c r="E57" s="31"/>
      <c r="F57" s="31"/>
      <c r="G57" s="31"/>
      <c r="H57" s="31"/>
      <c r="I57" s="31"/>
      <c r="J57" s="31"/>
    </row>
    <row r="58" spans="1:12" x14ac:dyDescent="0.45">
      <c r="A58" s="82" t="s">
        <v>43</v>
      </c>
      <c r="B58" s="35">
        <v>20</v>
      </c>
      <c r="C58" s="36"/>
      <c r="D58" s="31">
        <v>0</v>
      </c>
      <c r="E58" s="31"/>
      <c r="F58" s="31">
        <v>1080704</v>
      </c>
      <c r="G58" s="31"/>
      <c r="H58" s="31">
        <v>0</v>
      </c>
      <c r="I58" s="31"/>
      <c r="J58" s="31">
        <v>0</v>
      </c>
      <c r="K58" s="97"/>
      <c r="L58" s="126"/>
    </row>
    <row r="59" spans="1:12" x14ac:dyDescent="0.45">
      <c r="A59" s="82" t="s">
        <v>206</v>
      </c>
      <c r="B59" s="152" t="s">
        <v>201</v>
      </c>
      <c r="C59" s="127"/>
      <c r="D59" s="31">
        <v>581681</v>
      </c>
      <c r="E59" s="31"/>
      <c r="F59" s="43">
        <v>0</v>
      </c>
      <c r="G59" s="31"/>
      <c r="H59" s="31">
        <v>0</v>
      </c>
      <c r="I59" s="31"/>
      <c r="J59" s="43">
        <v>0</v>
      </c>
      <c r="K59" s="31"/>
    </row>
    <row r="60" spans="1:12" x14ac:dyDescent="0.45">
      <c r="A60" s="82" t="s">
        <v>44</v>
      </c>
      <c r="B60" s="35"/>
      <c r="C60" s="36"/>
      <c r="D60" s="31">
        <v>15554</v>
      </c>
      <c r="E60" s="31"/>
      <c r="F60" s="31">
        <v>44215</v>
      </c>
      <c r="G60" s="31"/>
      <c r="H60" s="31">
        <v>15554</v>
      </c>
      <c r="I60" s="31"/>
      <c r="J60" s="31">
        <v>44215</v>
      </c>
      <c r="K60" s="31"/>
    </row>
    <row r="61" spans="1:12" x14ac:dyDescent="0.45">
      <c r="A61" s="82" t="s">
        <v>45</v>
      </c>
      <c r="B61" s="35"/>
      <c r="C61" s="36"/>
      <c r="D61" s="31"/>
      <c r="E61" s="31"/>
      <c r="F61" s="31"/>
      <c r="G61" s="31"/>
      <c r="H61" s="31"/>
      <c r="I61" s="31"/>
      <c r="J61" s="31"/>
    </row>
    <row r="62" spans="1:12" x14ac:dyDescent="0.45">
      <c r="A62" s="82" t="s">
        <v>46</v>
      </c>
      <c r="B62" s="35"/>
      <c r="C62" s="36"/>
      <c r="D62" s="31">
        <v>193129</v>
      </c>
      <c r="E62" s="31"/>
      <c r="F62" s="31">
        <v>213538</v>
      </c>
      <c r="G62" s="31"/>
      <c r="H62" s="31">
        <v>185934</v>
      </c>
      <c r="I62" s="31"/>
      <c r="J62" s="31">
        <v>207407</v>
      </c>
    </row>
    <row r="63" spans="1:12" x14ac:dyDescent="0.45">
      <c r="A63" s="82" t="s">
        <v>47</v>
      </c>
      <c r="B63" s="35">
        <v>21</v>
      </c>
      <c r="C63" s="36"/>
      <c r="D63" s="31">
        <v>32729</v>
      </c>
      <c r="E63" s="31"/>
      <c r="F63" s="31">
        <v>28210</v>
      </c>
      <c r="G63" s="31"/>
      <c r="H63" s="31">
        <v>29039</v>
      </c>
      <c r="I63" s="31"/>
      <c r="J63" s="31">
        <v>28210</v>
      </c>
    </row>
    <row r="64" spans="1:12" x14ac:dyDescent="0.45">
      <c r="A64" s="82" t="s">
        <v>48</v>
      </c>
      <c r="B64" s="36"/>
      <c r="C64" s="36"/>
      <c r="D64" s="31">
        <v>19283</v>
      </c>
      <c r="E64" s="31"/>
      <c r="F64" s="31">
        <v>22697</v>
      </c>
      <c r="G64" s="31"/>
      <c r="H64" s="31">
        <v>0</v>
      </c>
      <c r="I64" s="31"/>
      <c r="J64" s="31">
        <v>0</v>
      </c>
    </row>
    <row r="65" spans="1:10" x14ac:dyDescent="0.45">
      <c r="A65" s="82" t="s">
        <v>207</v>
      </c>
      <c r="B65" s="153"/>
      <c r="C65" s="36"/>
      <c r="D65" s="31">
        <v>0</v>
      </c>
      <c r="E65" s="31"/>
      <c r="F65" s="43">
        <v>0</v>
      </c>
      <c r="G65" s="31"/>
      <c r="H65" s="31">
        <v>224252</v>
      </c>
      <c r="I65" s="31"/>
      <c r="J65" s="43">
        <v>0</v>
      </c>
    </row>
    <row r="66" spans="1:10" x14ac:dyDescent="0.45">
      <c r="A66" s="84" t="s">
        <v>49</v>
      </c>
      <c r="B66" s="36"/>
      <c r="C66" s="36"/>
      <c r="D66" s="46">
        <v>842376</v>
      </c>
      <c r="E66" s="48"/>
      <c r="F66" s="46">
        <v>1389364</v>
      </c>
      <c r="G66" s="48"/>
      <c r="H66" s="46">
        <v>454779</v>
      </c>
      <c r="I66" s="48"/>
      <c r="J66" s="46">
        <v>279832</v>
      </c>
    </row>
    <row r="67" spans="1:10" x14ac:dyDescent="0.45">
      <c r="A67" s="84" t="s">
        <v>50</v>
      </c>
      <c r="B67" s="36"/>
      <c r="C67" s="36"/>
      <c r="D67" s="46">
        <v>4326283</v>
      </c>
      <c r="E67" s="48"/>
      <c r="F67" s="46">
        <v>4008109</v>
      </c>
      <c r="G67" s="48"/>
      <c r="H67" s="46">
        <v>2251941</v>
      </c>
      <c r="I67" s="48"/>
      <c r="J67" s="46">
        <v>2101931</v>
      </c>
    </row>
    <row r="68" spans="1:10" x14ac:dyDescent="0.45">
      <c r="A68" s="84" t="s">
        <v>31</v>
      </c>
      <c r="B68" s="36"/>
      <c r="C68" s="36"/>
      <c r="D68" s="48"/>
      <c r="E68" s="48"/>
      <c r="F68" s="48"/>
      <c r="G68" s="48"/>
      <c r="H68" s="48"/>
      <c r="I68" s="48"/>
      <c r="J68" s="48"/>
    </row>
    <row r="69" spans="1:10" x14ac:dyDescent="0.45">
      <c r="A69" s="84" t="s">
        <v>51</v>
      </c>
      <c r="B69" s="36"/>
      <c r="C69" s="36"/>
      <c r="D69" s="45"/>
      <c r="E69" s="45"/>
      <c r="F69" s="45"/>
      <c r="G69" s="45"/>
      <c r="H69" s="45"/>
      <c r="I69" s="45"/>
      <c r="J69" s="45"/>
    </row>
    <row r="70" spans="1:10" x14ac:dyDescent="0.45">
      <c r="A70" s="82" t="s">
        <v>52</v>
      </c>
      <c r="B70" s="35"/>
      <c r="C70" s="36"/>
      <c r="D70" s="45"/>
      <c r="E70" s="45"/>
      <c r="F70" s="45"/>
      <c r="G70" s="45"/>
      <c r="H70" s="45"/>
      <c r="I70" s="45"/>
      <c r="J70" s="45"/>
    </row>
    <row r="71" spans="1:10" ht="21.75" thickBot="1" x14ac:dyDescent="0.5">
      <c r="A71" s="82" t="s">
        <v>53</v>
      </c>
      <c r="B71" s="36"/>
      <c r="C71" s="36"/>
      <c r="D71" s="49">
        <v>1600000</v>
      </c>
      <c r="E71" s="31"/>
      <c r="F71" s="49">
        <v>1600000</v>
      </c>
      <c r="G71" s="31"/>
      <c r="H71" s="49">
        <v>1600000</v>
      </c>
      <c r="I71" s="31"/>
      <c r="J71" s="49">
        <v>1600000</v>
      </c>
    </row>
    <row r="72" spans="1:10" ht="21.75" thickTop="1" x14ac:dyDescent="0.45">
      <c r="A72" s="82" t="s">
        <v>54</v>
      </c>
      <c r="B72" s="36"/>
      <c r="C72" s="36"/>
      <c r="D72" s="31">
        <v>1600000</v>
      </c>
      <c r="E72" s="31"/>
      <c r="F72" s="31">
        <v>1600000</v>
      </c>
      <c r="G72" s="31"/>
      <c r="H72" s="31">
        <v>1600000</v>
      </c>
      <c r="I72" s="31"/>
      <c r="J72" s="31">
        <v>1600000</v>
      </c>
    </row>
    <row r="73" spans="1:10" x14ac:dyDescent="0.45">
      <c r="A73" s="82" t="s">
        <v>73</v>
      </c>
      <c r="B73" s="35">
        <v>22</v>
      </c>
      <c r="C73" s="36"/>
      <c r="D73" s="31">
        <v>-22900</v>
      </c>
      <c r="E73" s="31"/>
      <c r="F73" s="31">
        <v>-22900</v>
      </c>
      <c r="G73" s="31"/>
      <c r="H73" s="31">
        <v>-22900</v>
      </c>
      <c r="I73" s="31"/>
      <c r="J73" s="31">
        <v>-22900</v>
      </c>
    </row>
    <row r="74" spans="1:10" x14ac:dyDescent="0.45">
      <c r="A74" s="82" t="s">
        <v>55</v>
      </c>
      <c r="C74" s="36"/>
      <c r="D74" s="31"/>
      <c r="E74" s="31"/>
      <c r="F74" s="31"/>
      <c r="G74" s="31"/>
      <c r="H74" s="31"/>
      <c r="I74" s="31"/>
      <c r="J74" s="31"/>
    </row>
    <row r="75" spans="1:10" x14ac:dyDescent="0.45">
      <c r="A75" s="82" t="s">
        <v>56</v>
      </c>
      <c r="B75" s="36"/>
      <c r="C75" s="36"/>
      <c r="D75" s="31">
        <v>24</v>
      </c>
      <c r="E75" s="31"/>
      <c r="F75" s="31">
        <v>24</v>
      </c>
      <c r="G75" s="31"/>
      <c r="H75" s="31">
        <v>24</v>
      </c>
      <c r="I75" s="31"/>
      <c r="J75" s="31">
        <v>24</v>
      </c>
    </row>
    <row r="76" spans="1:10" x14ac:dyDescent="0.45">
      <c r="A76" s="82" t="s">
        <v>57</v>
      </c>
      <c r="B76" s="36"/>
      <c r="C76" s="36"/>
      <c r="D76" s="31"/>
      <c r="E76" s="31"/>
      <c r="F76" s="31"/>
      <c r="G76" s="31"/>
      <c r="H76" s="31"/>
      <c r="I76" s="31"/>
      <c r="J76" s="31"/>
    </row>
    <row r="77" spans="1:10" x14ac:dyDescent="0.45">
      <c r="A77" s="82" t="s">
        <v>58</v>
      </c>
      <c r="B77" s="36"/>
      <c r="C77" s="36"/>
      <c r="D77" s="31">
        <v>-6870</v>
      </c>
      <c r="E77" s="31"/>
      <c r="F77" s="31">
        <v>-6870</v>
      </c>
      <c r="G77" s="31"/>
      <c r="H77" s="31">
        <v>0</v>
      </c>
      <c r="I77" s="31"/>
      <c r="J77" s="31">
        <v>0</v>
      </c>
    </row>
    <row r="78" spans="1:10" x14ac:dyDescent="0.45">
      <c r="A78" s="82" t="s">
        <v>59</v>
      </c>
      <c r="B78" s="36"/>
      <c r="C78" s="36"/>
      <c r="D78" s="31"/>
      <c r="E78" s="31"/>
      <c r="F78" s="31"/>
      <c r="G78" s="31"/>
      <c r="H78" s="31"/>
      <c r="I78" s="31"/>
      <c r="J78" s="31"/>
    </row>
    <row r="79" spans="1:10" x14ac:dyDescent="0.45">
      <c r="A79" s="82" t="s">
        <v>60</v>
      </c>
      <c r="B79" s="36"/>
      <c r="C79" s="36"/>
      <c r="D79" s="31"/>
      <c r="E79" s="31"/>
      <c r="F79" s="31"/>
      <c r="G79" s="31"/>
      <c r="H79" s="31"/>
      <c r="I79" s="31"/>
      <c r="J79" s="31"/>
    </row>
    <row r="80" spans="1:10" x14ac:dyDescent="0.45">
      <c r="A80" s="82" t="s">
        <v>61</v>
      </c>
      <c r="B80" s="36"/>
      <c r="C80" s="36"/>
      <c r="D80" s="31">
        <v>160000</v>
      </c>
      <c r="E80" s="31"/>
      <c r="F80" s="31">
        <v>160000</v>
      </c>
      <c r="G80" s="31"/>
      <c r="H80" s="31">
        <v>160000</v>
      </c>
      <c r="I80" s="31"/>
      <c r="J80" s="31">
        <v>160000</v>
      </c>
    </row>
    <row r="81" spans="1:10" x14ac:dyDescent="0.45">
      <c r="A81" s="82" t="s">
        <v>74</v>
      </c>
      <c r="B81" s="35">
        <v>22</v>
      </c>
      <c r="C81" s="36"/>
      <c r="D81" s="31">
        <v>22900</v>
      </c>
      <c r="E81" s="31"/>
      <c r="F81" s="31">
        <v>22900</v>
      </c>
      <c r="G81" s="31"/>
      <c r="H81" s="31">
        <v>22900</v>
      </c>
      <c r="I81" s="31"/>
      <c r="J81" s="31">
        <v>22900</v>
      </c>
    </row>
    <row r="82" spans="1:10" x14ac:dyDescent="0.45">
      <c r="A82" s="82" t="s">
        <v>62</v>
      </c>
      <c r="B82" s="36"/>
      <c r="C82" s="36"/>
      <c r="D82" s="30">
        <v>3452867</v>
      </c>
      <c r="E82" s="31"/>
      <c r="F82" s="31">
        <v>3409801</v>
      </c>
      <c r="G82" s="31"/>
      <c r="H82" s="31">
        <v>3740226</v>
      </c>
      <c r="I82" s="31"/>
      <c r="J82" s="31">
        <v>3635442</v>
      </c>
    </row>
    <row r="83" spans="1:10" x14ac:dyDescent="0.45">
      <c r="A83" s="82" t="s">
        <v>63</v>
      </c>
      <c r="B83" s="36"/>
      <c r="C83" s="36"/>
      <c r="D83" s="31">
        <v>400571</v>
      </c>
      <c r="E83" s="31"/>
      <c r="F83" s="31">
        <v>478097</v>
      </c>
      <c r="G83" s="31"/>
      <c r="H83" s="31">
        <v>400571</v>
      </c>
      <c r="I83" s="31"/>
      <c r="J83" s="31">
        <v>478097</v>
      </c>
    </row>
    <row r="84" spans="1:10" x14ac:dyDescent="0.45">
      <c r="A84" s="84" t="s">
        <v>64</v>
      </c>
      <c r="B84" s="36"/>
      <c r="C84" s="36"/>
      <c r="D84" s="87">
        <v>5606592</v>
      </c>
      <c r="E84" s="88"/>
      <c r="F84" s="87">
        <v>5641052</v>
      </c>
      <c r="G84" s="88"/>
      <c r="H84" s="87">
        <v>5900821</v>
      </c>
      <c r="I84" s="88"/>
      <c r="J84" s="87">
        <v>5873563</v>
      </c>
    </row>
    <row r="85" spans="1:10" x14ac:dyDescent="0.45">
      <c r="A85" s="82" t="s">
        <v>65</v>
      </c>
      <c r="B85" s="36"/>
      <c r="C85" s="36"/>
      <c r="D85" s="89">
        <v>593986</v>
      </c>
      <c r="E85" s="89"/>
      <c r="F85" s="89">
        <v>598994</v>
      </c>
      <c r="G85" s="89"/>
      <c r="H85" s="89">
        <v>0</v>
      </c>
      <c r="I85" s="89"/>
      <c r="J85" s="89">
        <v>0</v>
      </c>
    </row>
    <row r="86" spans="1:10" x14ac:dyDescent="0.45">
      <c r="A86" s="84" t="s">
        <v>66</v>
      </c>
      <c r="B86" s="36"/>
      <c r="C86" s="36"/>
      <c r="D86" s="46">
        <v>6200578</v>
      </c>
      <c r="E86" s="48"/>
      <c r="F86" s="46">
        <v>6240046</v>
      </c>
      <c r="G86" s="48"/>
      <c r="H86" s="46">
        <v>5900821</v>
      </c>
      <c r="I86" s="48"/>
      <c r="J86" s="46">
        <v>5873563</v>
      </c>
    </row>
    <row r="87" spans="1:10" x14ac:dyDescent="0.45">
      <c r="A87" s="84"/>
      <c r="B87" s="36"/>
      <c r="C87" s="36"/>
      <c r="D87" s="48"/>
      <c r="E87" s="48"/>
      <c r="F87" s="48"/>
      <c r="G87" s="48"/>
      <c r="H87" s="48"/>
      <c r="I87" s="48"/>
      <c r="J87" s="48"/>
    </row>
    <row r="88" spans="1:10" ht="21.75" thickBot="1" x14ac:dyDescent="0.5">
      <c r="A88" s="84" t="s">
        <v>67</v>
      </c>
      <c r="B88" s="36"/>
      <c r="C88" s="36"/>
      <c r="D88" s="47">
        <v>10526861</v>
      </c>
      <c r="E88" s="48"/>
      <c r="F88" s="47">
        <v>10248155</v>
      </c>
      <c r="G88" s="48">
        <v>0</v>
      </c>
      <c r="H88" s="47">
        <v>8152762</v>
      </c>
      <c r="I88" s="48"/>
      <c r="J88" s="47">
        <v>7975494</v>
      </c>
    </row>
    <row r="89" spans="1:10" ht="21.75" thickTop="1" x14ac:dyDescent="0.45">
      <c r="A89" s="84"/>
      <c r="B89" s="36"/>
      <c r="C89" s="36"/>
      <c r="D89" s="31"/>
      <c r="E89" s="50"/>
      <c r="F89" s="31"/>
      <c r="G89" s="50"/>
      <c r="H89" s="31"/>
      <c r="I89" s="50"/>
      <c r="J89" s="31"/>
    </row>
    <row r="90" spans="1:10" x14ac:dyDescent="0.45">
      <c r="A90" s="82"/>
      <c r="D90" s="31"/>
      <c r="F90" s="31"/>
      <c r="H90" s="31"/>
      <c r="J90" s="31"/>
    </row>
    <row r="92" spans="1:10" x14ac:dyDescent="0.45">
      <c r="D92" s="31"/>
    </row>
  </sheetData>
  <mergeCells count="2">
    <mergeCell ref="D5:F5"/>
    <mergeCell ref="H5:J5"/>
  </mergeCells>
  <pageMargins left="0.70866141732283472" right="0.27559055118110237" top="0.74803149606299213" bottom="0.86614173228346458" header="0.31496062992125984" footer="0.39370078740157483"/>
  <pageSetup paperSize="9" scale="78" orientation="portrait" r:id="rId1"/>
  <headerFooter>
    <oddFooter>&amp;L&amp;"AngsanaUPC,Regular"&amp;14หมายเหตุประกอบงบการเงินเป็นส่วนหนึ่งของงบการเงินระหว่างกาลนี้&amp;R&amp;"AngsanaUPC,Regular"&amp;14&amp;P</oddFooter>
  </headerFooter>
  <rowBreaks count="2" manualBreakCount="2">
    <brk id="39" max="16383" man="1"/>
    <brk id="6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Q82"/>
  <sheetViews>
    <sheetView view="pageBreakPreview" topLeftCell="A19" zoomScaleNormal="85" zoomScaleSheetLayoutView="100" workbookViewId="0">
      <selection activeCell="J7" sqref="J7"/>
    </sheetView>
  </sheetViews>
  <sheetFormatPr defaultColWidth="8.140625" defaultRowHeight="21" x14ac:dyDescent="0.45"/>
  <cols>
    <col min="1" max="1" width="44.28515625" style="10" customWidth="1"/>
    <col min="2" max="2" width="7.7109375" style="5" customWidth="1"/>
    <col min="3" max="3" width="1.28515625" style="5" customWidth="1"/>
    <col min="4" max="4" width="12.28515625" style="42" customWidth="1"/>
    <col min="5" max="5" width="1.28515625" style="42" customWidth="1"/>
    <col min="6" max="6" width="12.28515625" style="42" customWidth="1"/>
    <col min="7" max="7" width="1" style="42" customWidth="1"/>
    <col min="8" max="8" width="12.28515625" style="42" customWidth="1"/>
    <col min="9" max="9" width="1.28515625" style="5" customWidth="1"/>
    <col min="10" max="10" width="12.28515625" style="42" customWidth="1"/>
    <col min="11" max="11" width="12" style="5" bestFit="1" customWidth="1"/>
    <col min="12" max="12" width="4.28515625" style="5" bestFit="1" customWidth="1"/>
    <col min="13" max="14" width="9" style="5" bestFit="1" customWidth="1"/>
    <col min="15" max="16384" width="8.140625" style="5"/>
  </cols>
  <sheetData>
    <row r="1" spans="1:43" s="3" customFormat="1" ht="23.25" customHeight="1" x14ac:dyDescent="0.45">
      <c r="A1" s="2" t="s">
        <v>0</v>
      </c>
      <c r="D1" s="37"/>
      <c r="E1" s="37"/>
      <c r="F1" s="37"/>
      <c r="G1" s="37"/>
      <c r="H1" s="37"/>
      <c r="J1" s="139" t="s">
        <v>69</v>
      </c>
      <c r="AQ1" s="6" t="s">
        <v>0</v>
      </c>
    </row>
    <row r="2" spans="1:43" s="3" customFormat="1" ht="23.25" customHeight="1" x14ac:dyDescent="0.45">
      <c r="A2" s="2" t="s">
        <v>109</v>
      </c>
      <c r="D2" s="37"/>
      <c r="E2" s="37"/>
      <c r="F2" s="37"/>
      <c r="G2" s="37"/>
      <c r="H2" s="37"/>
      <c r="J2" s="139" t="s">
        <v>132</v>
      </c>
    </row>
    <row r="3" spans="1:43" ht="23.25" customHeight="1" x14ac:dyDescent="0.45">
      <c r="A3" s="2" t="s">
        <v>209</v>
      </c>
      <c r="B3" s="13"/>
      <c r="C3" s="13"/>
      <c r="D3" s="185"/>
      <c r="E3" s="185"/>
      <c r="F3" s="185"/>
      <c r="G3" s="112"/>
      <c r="H3" s="186"/>
      <c r="I3" s="186"/>
      <c r="J3" s="186"/>
    </row>
    <row r="4" spans="1:43" ht="23.25" customHeight="1" x14ac:dyDescent="0.45">
      <c r="B4" s="7"/>
      <c r="C4" s="7"/>
      <c r="D4" s="113"/>
      <c r="E4" s="113"/>
      <c r="F4" s="113"/>
      <c r="G4" s="113"/>
      <c r="H4" s="113"/>
      <c r="I4" s="15"/>
      <c r="J4" s="140" t="s">
        <v>162</v>
      </c>
    </row>
    <row r="5" spans="1:43" ht="23.25" customHeight="1" x14ac:dyDescent="0.45">
      <c r="B5" s="7"/>
      <c r="C5" s="3"/>
      <c r="D5" s="187" t="s">
        <v>2</v>
      </c>
      <c r="E5" s="187"/>
      <c r="F5" s="187"/>
      <c r="G5" s="37"/>
      <c r="H5" s="188" t="s">
        <v>68</v>
      </c>
      <c r="I5" s="188"/>
      <c r="J5" s="188"/>
    </row>
    <row r="6" spans="1:43" ht="23.25" customHeight="1" x14ac:dyDescent="0.45">
      <c r="B6" s="16" t="s">
        <v>4</v>
      </c>
      <c r="C6" s="7"/>
      <c r="D6" s="114">
        <v>2563</v>
      </c>
      <c r="E6" s="35"/>
      <c r="F6" s="114">
        <v>2562</v>
      </c>
      <c r="G6" s="35"/>
      <c r="H6" s="114">
        <v>2563</v>
      </c>
      <c r="I6" s="7"/>
      <c r="J6" s="114">
        <v>2562</v>
      </c>
    </row>
    <row r="7" spans="1:43" ht="18.75" customHeight="1" x14ac:dyDescent="0.45">
      <c r="B7" s="7"/>
      <c r="C7" s="9"/>
      <c r="D7" s="94"/>
      <c r="E7" s="94"/>
      <c r="F7" s="94"/>
      <c r="G7" s="94"/>
      <c r="H7" s="94"/>
      <c r="I7" s="19"/>
      <c r="J7" s="94"/>
    </row>
    <row r="8" spans="1:43" ht="23.25" customHeight="1" x14ac:dyDescent="0.45">
      <c r="A8" s="6" t="s">
        <v>75</v>
      </c>
      <c r="B8" s="7"/>
      <c r="C8" s="9"/>
    </row>
    <row r="9" spans="1:43" ht="23.25" customHeight="1" x14ac:dyDescent="0.45">
      <c r="A9" s="10" t="s">
        <v>76</v>
      </c>
      <c r="B9" s="7"/>
      <c r="C9" s="9"/>
      <c r="D9" s="51">
        <v>1737329</v>
      </c>
      <c r="E9" s="51"/>
      <c r="F9" s="51">
        <v>1881040</v>
      </c>
      <c r="G9" s="51"/>
      <c r="H9" s="51">
        <v>1737329</v>
      </c>
      <c r="I9" s="51"/>
      <c r="J9" s="51">
        <v>1874335</v>
      </c>
    </row>
    <row r="10" spans="1:43" ht="23.25" customHeight="1" x14ac:dyDescent="0.45">
      <c r="A10" s="10" t="s">
        <v>77</v>
      </c>
      <c r="B10" s="7"/>
      <c r="C10" s="9"/>
      <c r="D10" s="51">
        <v>52929</v>
      </c>
      <c r="E10" s="51"/>
      <c r="F10" s="51">
        <v>104432</v>
      </c>
      <c r="G10" s="51"/>
      <c r="H10" s="51">
        <v>8769</v>
      </c>
      <c r="I10" s="51"/>
      <c r="J10" s="51">
        <v>24174</v>
      </c>
    </row>
    <row r="11" spans="1:43" ht="23.25" customHeight="1" x14ac:dyDescent="0.45">
      <c r="A11" s="10" t="s">
        <v>110</v>
      </c>
      <c r="B11" s="7"/>
      <c r="C11" s="9"/>
      <c r="D11" s="51">
        <v>0</v>
      </c>
      <c r="E11" s="51"/>
      <c r="F11" s="51">
        <v>2344</v>
      </c>
      <c r="G11" s="51"/>
      <c r="H11" s="51">
        <v>0</v>
      </c>
      <c r="I11" s="51"/>
      <c r="J11" s="51">
        <v>2344</v>
      </c>
    </row>
    <row r="12" spans="1:43" ht="23.25" customHeight="1" x14ac:dyDescent="0.45">
      <c r="A12" s="10" t="s">
        <v>78</v>
      </c>
      <c r="B12" s="7"/>
      <c r="C12" s="9"/>
      <c r="D12" s="51">
        <v>2723</v>
      </c>
      <c r="E12" s="51"/>
      <c r="F12" s="51">
        <v>1537</v>
      </c>
      <c r="G12" s="51"/>
      <c r="H12" s="51">
        <v>3111</v>
      </c>
      <c r="I12" s="51"/>
      <c r="J12" s="51">
        <v>2132</v>
      </c>
    </row>
    <row r="13" spans="1:43" ht="23.25" customHeight="1" x14ac:dyDescent="0.45">
      <c r="A13" s="10" t="s">
        <v>79</v>
      </c>
      <c r="B13" s="7"/>
      <c r="C13" s="9"/>
      <c r="D13" s="51">
        <v>20235</v>
      </c>
      <c r="E13" s="51"/>
      <c r="F13" s="51">
        <v>15883</v>
      </c>
      <c r="G13" s="51"/>
      <c r="H13" s="51">
        <v>10258</v>
      </c>
      <c r="I13" s="51"/>
      <c r="J13" s="51">
        <v>18344</v>
      </c>
    </row>
    <row r="14" spans="1:43" ht="23.25" customHeight="1" x14ac:dyDescent="0.45">
      <c r="A14" s="6" t="s">
        <v>80</v>
      </c>
      <c r="B14" s="7"/>
      <c r="C14" s="9"/>
      <c r="D14" s="52">
        <v>1813216</v>
      </c>
      <c r="E14" s="56"/>
      <c r="F14" s="52">
        <v>2005236</v>
      </c>
      <c r="G14" s="56"/>
      <c r="H14" s="52">
        <v>1759467</v>
      </c>
      <c r="I14" s="56"/>
      <c r="J14" s="52">
        <v>1921329</v>
      </c>
    </row>
    <row r="15" spans="1:43" ht="6.75" customHeight="1" x14ac:dyDescent="0.45">
      <c r="B15" s="7"/>
      <c r="C15" s="9"/>
      <c r="D15" s="51"/>
      <c r="E15" s="51"/>
      <c r="F15" s="51"/>
      <c r="G15" s="51"/>
      <c r="H15" s="51"/>
      <c r="I15" s="51"/>
      <c r="J15" s="51"/>
    </row>
    <row r="16" spans="1:43" ht="23.25" customHeight="1" x14ac:dyDescent="0.45">
      <c r="A16" s="6" t="s">
        <v>81</v>
      </c>
      <c r="B16" s="7"/>
      <c r="C16" s="9"/>
      <c r="D16" s="51"/>
      <c r="E16" s="51"/>
      <c r="F16" s="51"/>
      <c r="G16" s="51"/>
      <c r="H16" s="51"/>
      <c r="I16" s="51"/>
      <c r="J16" s="51"/>
    </row>
    <row r="17" spans="1:15" ht="23.25" customHeight="1" x14ac:dyDescent="0.45">
      <c r="A17" s="10" t="s">
        <v>82</v>
      </c>
      <c r="B17" s="7"/>
      <c r="C17" s="9"/>
      <c r="D17" s="51">
        <v>1546141</v>
      </c>
      <c r="E17" s="51"/>
      <c r="F17" s="51">
        <v>1667766</v>
      </c>
      <c r="G17" s="51"/>
      <c r="H17" s="51">
        <v>1546141</v>
      </c>
      <c r="I17" s="51"/>
      <c r="J17" s="51">
        <v>1665233</v>
      </c>
      <c r="K17" s="17"/>
      <c r="O17" s="17"/>
    </row>
    <row r="18" spans="1:15" ht="23.25" customHeight="1" x14ac:dyDescent="0.45">
      <c r="A18" s="10" t="s">
        <v>83</v>
      </c>
      <c r="B18" s="7"/>
      <c r="C18" s="9"/>
      <c r="D18" s="51">
        <v>79018</v>
      </c>
      <c r="E18" s="51"/>
      <c r="F18" s="51">
        <v>86196</v>
      </c>
      <c r="G18" s="51"/>
      <c r="H18" s="51">
        <v>15950</v>
      </c>
      <c r="I18" s="51"/>
      <c r="J18" s="51">
        <v>22540</v>
      </c>
      <c r="K18" s="23"/>
      <c r="M18" s="70"/>
    </row>
    <row r="19" spans="1:15" ht="23.25" customHeight="1" x14ac:dyDescent="0.45">
      <c r="A19" s="10" t="s">
        <v>84</v>
      </c>
      <c r="C19" s="9"/>
      <c r="D19" s="51">
        <v>4860</v>
      </c>
      <c r="E19" s="51"/>
      <c r="F19" s="51">
        <v>10402</v>
      </c>
      <c r="G19" s="51"/>
      <c r="H19" s="51">
        <v>4703</v>
      </c>
      <c r="I19" s="51"/>
      <c r="J19" s="51">
        <v>4685</v>
      </c>
    </row>
    <row r="20" spans="1:15" ht="23.25" customHeight="1" x14ac:dyDescent="0.45">
      <c r="A20" s="10" t="s">
        <v>85</v>
      </c>
      <c r="B20" s="7"/>
      <c r="C20" s="9"/>
      <c r="D20" s="51">
        <v>143400</v>
      </c>
      <c r="E20" s="51"/>
      <c r="F20" s="51">
        <v>144409</v>
      </c>
      <c r="G20" s="51"/>
      <c r="H20" s="51">
        <v>115001</v>
      </c>
      <c r="I20" s="51"/>
      <c r="J20" s="51">
        <v>112522</v>
      </c>
      <c r="M20" s="17"/>
    </row>
    <row r="21" spans="1:15" ht="23.25" customHeight="1" x14ac:dyDescent="0.45">
      <c r="A21" s="10" t="s">
        <v>86</v>
      </c>
      <c r="B21" s="7"/>
      <c r="C21" s="9"/>
      <c r="D21" s="51">
        <v>1994</v>
      </c>
      <c r="E21" s="51"/>
      <c r="F21" s="51">
        <v>3382</v>
      </c>
      <c r="G21" s="51"/>
      <c r="H21" s="51">
        <v>2021</v>
      </c>
      <c r="I21" s="51"/>
      <c r="J21" s="51">
        <v>477</v>
      </c>
    </row>
    <row r="22" spans="1:15" ht="23.25" customHeight="1" x14ac:dyDescent="0.45">
      <c r="A22" s="10" t="s">
        <v>87</v>
      </c>
      <c r="B22" s="7"/>
      <c r="C22" s="9"/>
      <c r="D22" s="51">
        <v>18439</v>
      </c>
      <c r="E22" s="51"/>
      <c r="F22" s="51">
        <v>19131</v>
      </c>
      <c r="G22" s="51"/>
      <c r="H22" s="51">
        <v>2816</v>
      </c>
      <c r="I22" s="51"/>
      <c r="J22" s="51">
        <v>0</v>
      </c>
    </row>
    <row r="23" spans="1:15" ht="23.25" customHeight="1" x14ac:dyDescent="0.45">
      <c r="A23" s="6" t="s">
        <v>88</v>
      </c>
      <c r="B23" s="7"/>
      <c r="C23" s="9"/>
      <c r="D23" s="52">
        <v>1793852</v>
      </c>
      <c r="E23" s="56"/>
      <c r="F23" s="52">
        <v>1931286</v>
      </c>
      <c r="G23" s="56"/>
      <c r="H23" s="52">
        <v>1686632</v>
      </c>
      <c r="I23" s="56"/>
      <c r="J23" s="52">
        <v>1805457</v>
      </c>
    </row>
    <row r="24" spans="1:15" ht="6.75" customHeight="1" x14ac:dyDescent="0.45">
      <c r="B24" s="7"/>
      <c r="C24" s="9"/>
      <c r="D24" s="51"/>
      <c r="E24" s="51"/>
      <c r="F24" s="51"/>
      <c r="G24" s="51"/>
      <c r="H24" s="51"/>
      <c r="I24" s="51"/>
      <c r="J24" s="51"/>
    </row>
    <row r="25" spans="1:15" ht="23.25" customHeight="1" x14ac:dyDescent="0.45">
      <c r="A25" s="10" t="s">
        <v>89</v>
      </c>
      <c r="B25" s="7"/>
      <c r="C25" s="9"/>
      <c r="D25" s="51">
        <v>-14</v>
      </c>
      <c r="E25" s="56"/>
      <c r="F25" s="51">
        <v>-14</v>
      </c>
      <c r="G25" s="51"/>
      <c r="H25" s="51">
        <v>0</v>
      </c>
      <c r="I25" s="51"/>
      <c r="J25" s="51">
        <v>0</v>
      </c>
    </row>
    <row r="26" spans="1:15" ht="23.25" customHeight="1" x14ac:dyDescent="0.45">
      <c r="A26" s="6" t="s">
        <v>90</v>
      </c>
      <c r="B26" s="7"/>
      <c r="C26" s="9"/>
      <c r="D26" s="53">
        <v>19350</v>
      </c>
      <c r="E26" s="51"/>
      <c r="F26" s="53">
        <v>73936</v>
      </c>
      <c r="G26" s="51"/>
      <c r="H26" s="53">
        <v>72835</v>
      </c>
      <c r="I26" s="51"/>
      <c r="J26" s="53">
        <v>115872</v>
      </c>
      <c r="K26" s="17"/>
    </row>
    <row r="27" spans="1:15" ht="23.25" customHeight="1" x14ac:dyDescent="0.45">
      <c r="A27" s="10" t="s">
        <v>91</v>
      </c>
      <c r="B27" s="7"/>
      <c r="C27" s="9"/>
      <c r="D27" s="51">
        <v>-375</v>
      </c>
      <c r="E27" s="51"/>
      <c r="F27" s="51">
        <v>21323</v>
      </c>
      <c r="G27" s="51"/>
      <c r="H27" s="51">
        <v>-375</v>
      </c>
      <c r="I27" s="51"/>
      <c r="J27" s="51">
        <v>21323</v>
      </c>
    </row>
    <row r="28" spans="1:15" ht="23.25" customHeight="1" thickBot="1" x14ac:dyDescent="0.5">
      <c r="A28" s="6" t="s">
        <v>92</v>
      </c>
      <c r="B28" s="13"/>
      <c r="D28" s="54">
        <v>19725</v>
      </c>
      <c r="E28" s="56"/>
      <c r="F28" s="54">
        <v>52613</v>
      </c>
      <c r="G28" s="56"/>
      <c r="H28" s="54">
        <v>73210</v>
      </c>
      <c r="I28" s="56"/>
      <c r="J28" s="54">
        <v>94549</v>
      </c>
    </row>
    <row r="29" spans="1:15" ht="14.25" customHeight="1" thickTop="1" x14ac:dyDescent="0.45">
      <c r="B29" s="7"/>
      <c r="C29" s="9"/>
      <c r="D29" s="51"/>
      <c r="E29" s="51"/>
      <c r="F29" s="51"/>
      <c r="G29" s="51"/>
      <c r="H29" s="51"/>
      <c r="I29" s="51"/>
      <c r="J29" s="51"/>
    </row>
    <row r="30" spans="1:15" ht="23.25" customHeight="1" x14ac:dyDescent="0.45">
      <c r="A30" s="6" t="s">
        <v>93</v>
      </c>
      <c r="B30" s="7"/>
      <c r="C30" s="7"/>
      <c r="D30" s="35"/>
      <c r="E30" s="35"/>
      <c r="F30" s="35"/>
      <c r="G30" s="35"/>
      <c r="H30" s="35"/>
      <c r="I30" s="35"/>
      <c r="J30" s="35"/>
    </row>
    <row r="31" spans="1:15" ht="23.25" customHeight="1" x14ac:dyDescent="0.45">
      <c r="A31" s="6" t="s">
        <v>94</v>
      </c>
      <c r="B31" s="7"/>
      <c r="C31" s="9"/>
      <c r="D31" s="51"/>
      <c r="E31" s="51"/>
      <c r="F31" s="51"/>
      <c r="G31" s="51"/>
      <c r="H31" s="51"/>
      <c r="I31" s="51"/>
      <c r="J31" s="51"/>
    </row>
    <row r="32" spans="1:15" ht="23.25" customHeight="1" x14ac:dyDescent="0.45">
      <c r="A32" s="6" t="s">
        <v>95</v>
      </c>
      <c r="B32" s="7"/>
      <c r="C32" s="9"/>
      <c r="D32" s="51"/>
      <c r="E32" s="51"/>
      <c r="F32" s="51"/>
      <c r="G32" s="51"/>
      <c r="H32" s="51"/>
      <c r="I32" s="51"/>
      <c r="J32" s="51"/>
    </row>
    <row r="33" spans="1:15" ht="23.25" customHeight="1" x14ac:dyDescent="0.45">
      <c r="A33" s="10" t="s">
        <v>96</v>
      </c>
      <c r="B33" s="7"/>
      <c r="C33" s="9"/>
      <c r="D33" s="51">
        <v>0</v>
      </c>
      <c r="E33" s="51"/>
      <c r="F33" s="51">
        <v>105240</v>
      </c>
      <c r="G33" s="51"/>
      <c r="H33" s="51">
        <v>0</v>
      </c>
      <c r="I33" s="51"/>
      <c r="J33" s="51">
        <v>105240</v>
      </c>
      <c r="M33" s="23"/>
      <c r="N33" s="23"/>
      <c r="O33" s="33"/>
    </row>
    <row r="34" spans="1:15" ht="23.25" customHeight="1" x14ac:dyDescent="0.45">
      <c r="A34" s="10" t="s">
        <v>97</v>
      </c>
      <c r="B34" s="7"/>
      <c r="C34" s="9"/>
      <c r="D34" s="51"/>
      <c r="E34" s="51"/>
      <c r="F34" s="51"/>
      <c r="G34" s="51"/>
      <c r="H34" s="51"/>
      <c r="I34" s="51"/>
      <c r="J34" s="51"/>
      <c r="M34" s="23"/>
      <c r="N34" s="23"/>
    </row>
    <row r="35" spans="1:15" ht="23.25" customHeight="1" x14ac:dyDescent="0.45">
      <c r="A35" s="10" t="s">
        <v>98</v>
      </c>
      <c r="B35" s="7"/>
      <c r="C35" s="9"/>
      <c r="D35" s="55">
        <v>0</v>
      </c>
      <c r="E35" s="51"/>
      <c r="F35" s="55">
        <v>-21048</v>
      </c>
      <c r="G35" s="51"/>
      <c r="H35" s="55">
        <v>0</v>
      </c>
      <c r="I35" s="51"/>
      <c r="J35" s="55">
        <v>-21048</v>
      </c>
      <c r="M35" s="23"/>
      <c r="N35" s="23"/>
      <c r="O35" s="33"/>
    </row>
    <row r="36" spans="1:15" s="2" customFormat="1" ht="23.25" customHeight="1" x14ac:dyDescent="0.45">
      <c r="A36" s="6" t="s">
        <v>99</v>
      </c>
      <c r="B36" s="132"/>
      <c r="C36" s="18"/>
      <c r="D36" s="56"/>
      <c r="E36" s="56"/>
      <c r="F36" s="56"/>
      <c r="G36" s="56"/>
      <c r="H36" s="56"/>
      <c r="I36" s="56"/>
      <c r="J36" s="56"/>
    </row>
    <row r="37" spans="1:15" ht="23.25" customHeight="1" x14ac:dyDescent="0.45">
      <c r="A37" s="6" t="s">
        <v>100</v>
      </c>
      <c r="B37" s="35"/>
      <c r="C37" s="9"/>
      <c r="D37" s="57">
        <v>0</v>
      </c>
      <c r="E37" s="56"/>
      <c r="F37" s="57">
        <v>84192</v>
      </c>
      <c r="G37" s="74"/>
      <c r="H37" s="57">
        <v>0</v>
      </c>
      <c r="I37" s="74"/>
      <c r="J37" s="57">
        <v>84192</v>
      </c>
    </row>
    <row r="38" spans="1:15" s="125" customFormat="1" ht="23.25" customHeight="1" x14ac:dyDescent="0.45">
      <c r="A38" s="84" t="s">
        <v>228</v>
      </c>
      <c r="B38" s="35"/>
      <c r="C38" s="36"/>
      <c r="D38" s="92"/>
      <c r="E38" s="56"/>
      <c r="F38" s="92"/>
      <c r="G38" s="74"/>
      <c r="H38" s="92"/>
      <c r="I38" s="74"/>
      <c r="J38" s="92"/>
    </row>
    <row r="39" spans="1:15" s="125" customFormat="1" ht="23.25" customHeight="1" x14ac:dyDescent="0.45">
      <c r="A39" s="84" t="s">
        <v>229</v>
      </c>
      <c r="B39" s="35"/>
      <c r="C39" s="36"/>
      <c r="D39" s="92"/>
      <c r="E39" s="56"/>
      <c r="F39" s="92"/>
      <c r="G39" s="74"/>
      <c r="H39" s="92"/>
      <c r="I39" s="74"/>
      <c r="J39" s="92"/>
    </row>
    <row r="40" spans="1:15" s="125" customFormat="1" ht="23.25" customHeight="1" x14ac:dyDescent="0.45">
      <c r="A40" s="133" t="s">
        <v>231</v>
      </c>
      <c r="B40" s="35"/>
      <c r="C40" s="36"/>
      <c r="D40" s="92"/>
      <c r="E40" s="56"/>
      <c r="F40" s="92"/>
      <c r="G40" s="74"/>
      <c r="H40" s="92"/>
      <c r="I40" s="74"/>
      <c r="J40" s="92"/>
    </row>
    <row r="41" spans="1:15" s="125" customFormat="1" ht="23.25" customHeight="1" x14ac:dyDescent="0.45">
      <c r="A41" s="133" t="s">
        <v>234</v>
      </c>
      <c r="B41" s="35"/>
      <c r="C41" s="36"/>
      <c r="D41" s="135">
        <v>131550</v>
      </c>
      <c r="E41" s="56"/>
      <c r="F41" s="135">
        <v>0</v>
      </c>
      <c r="G41" s="74"/>
      <c r="H41" s="135">
        <v>131550</v>
      </c>
      <c r="I41" s="74"/>
      <c r="J41" s="135">
        <v>0</v>
      </c>
    </row>
    <row r="42" spans="1:15" s="125" customFormat="1" ht="23.25" customHeight="1" x14ac:dyDescent="0.45">
      <c r="A42" s="133" t="s">
        <v>238</v>
      </c>
      <c r="B42" s="35"/>
      <c r="C42" s="36"/>
      <c r="D42" s="135"/>
      <c r="E42" s="56"/>
      <c r="F42" s="135"/>
      <c r="G42" s="74"/>
      <c r="H42" s="135"/>
      <c r="I42" s="74"/>
      <c r="J42" s="135"/>
    </row>
    <row r="43" spans="1:15" s="125" customFormat="1" ht="23.25" customHeight="1" x14ac:dyDescent="0.45">
      <c r="A43" s="133" t="s">
        <v>239</v>
      </c>
      <c r="B43" s="35"/>
      <c r="C43" s="36"/>
      <c r="D43" s="135">
        <v>8333</v>
      </c>
      <c r="E43" s="56"/>
      <c r="F43" s="135">
        <v>0</v>
      </c>
      <c r="G43" s="74"/>
      <c r="H43" s="135">
        <v>8333</v>
      </c>
      <c r="I43" s="74"/>
      <c r="J43" s="135">
        <v>0</v>
      </c>
    </row>
    <row r="44" spans="1:15" s="125" customFormat="1" ht="23.25" customHeight="1" x14ac:dyDescent="0.45">
      <c r="A44" s="82" t="s">
        <v>230</v>
      </c>
      <c r="B44" s="35"/>
      <c r="C44" s="36"/>
      <c r="D44" s="135"/>
      <c r="E44" s="56"/>
      <c r="F44" s="92"/>
      <c r="G44" s="74"/>
      <c r="H44" s="135"/>
      <c r="I44" s="74"/>
      <c r="J44" s="92"/>
    </row>
    <row r="45" spans="1:15" s="125" customFormat="1" ht="23.25" customHeight="1" x14ac:dyDescent="0.45">
      <c r="A45" s="133" t="s">
        <v>235</v>
      </c>
      <c r="B45" s="35"/>
      <c r="C45" s="36"/>
      <c r="D45" s="141">
        <v>-27977</v>
      </c>
      <c r="E45" s="56"/>
      <c r="F45" s="141">
        <v>0</v>
      </c>
      <c r="G45" s="74"/>
      <c r="H45" s="141">
        <v>-27977</v>
      </c>
      <c r="I45" s="74"/>
      <c r="J45" s="141">
        <v>0</v>
      </c>
    </row>
    <row r="46" spans="1:15" s="125" customFormat="1" ht="23.25" customHeight="1" x14ac:dyDescent="0.45">
      <c r="A46" s="134" t="s">
        <v>232</v>
      </c>
      <c r="B46" s="35"/>
      <c r="C46" s="36"/>
      <c r="D46" s="92"/>
      <c r="E46" s="56"/>
      <c r="F46" s="135"/>
      <c r="G46" s="74"/>
      <c r="H46" s="92"/>
      <c r="I46" s="74"/>
      <c r="J46" s="135"/>
    </row>
    <row r="47" spans="1:15" s="125" customFormat="1" ht="23.25" customHeight="1" x14ac:dyDescent="0.45">
      <c r="A47" s="134" t="s">
        <v>233</v>
      </c>
      <c r="B47" s="35"/>
      <c r="C47" s="36"/>
      <c r="D47" s="57">
        <v>111906</v>
      </c>
      <c r="E47" s="56"/>
      <c r="F47" s="142">
        <v>0</v>
      </c>
      <c r="G47" s="74"/>
      <c r="H47" s="57">
        <v>111906</v>
      </c>
      <c r="I47" s="74"/>
      <c r="J47" s="142">
        <v>0</v>
      </c>
    </row>
    <row r="48" spans="1:15" ht="23.25" customHeight="1" x14ac:dyDescent="0.45">
      <c r="A48" s="6" t="s">
        <v>101</v>
      </c>
      <c r="B48" s="7"/>
      <c r="C48" s="36"/>
      <c r="D48" s="56">
        <v>111906</v>
      </c>
      <c r="E48" s="56"/>
      <c r="F48" s="56">
        <v>84192</v>
      </c>
      <c r="G48" s="74"/>
      <c r="H48" s="56">
        <v>111906</v>
      </c>
      <c r="I48" s="74"/>
      <c r="J48" s="56">
        <v>84192</v>
      </c>
    </row>
    <row r="49" spans="1:11" ht="23.25" customHeight="1" thickBot="1" x14ac:dyDescent="0.5">
      <c r="A49" s="6" t="s">
        <v>102</v>
      </c>
      <c r="B49" s="7"/>
      <c r="C49" s="9"/>
      <c r="D49" s="54">
        <v>131631</v>
      </c>
      <c r="E49" s="51"/>
      <c r="F49" s="54">
        <v>136805</v>
      </c>
      <c r="G49" s="56"/>
      <c r="H49" s="54">
        <v>185116</v>
      </c>
      <c r="I49" s="51"/>
      <c r="J49" s="54">
        <v>178741</v>
      </c>
    </row>
    <row r="50" spans="1:11" s="42" customFormat="1" ht="23.25" customHeight="1" thickTop="1" x14ac:dyDescent="0.45">
      <c r="A50" s="84"/>
      <c r="B50" s="35"/>
      <c r="C50" s="36"/>
      <c r="D50" s="92"/>
      <c r="E50" s="51"/>
      <c r="F50" s="92"/>
      <c r="G50" s="56"/>
      <c r="H50" s="92"/>
      <c r="I50" s="51"/>
      <c r="J50" s="92"/>
    </row>
    <row r="51" spans="1:11" ht="23.25" customHeight="1" x14ac:dyDescent="0.45">
      <c r="A51" s="6" t="s">
        <v>103</v>
      </c>
      <c r="B51" s="13"/>
      <c r="D51" s="56"/>
      <c r="E51" s="56"/>
      <c r="F51" s="56"/>
      <c r="G51" s="56"/>
      <c r="H51" s="56"/>
      <c r="I51" s="56"/>
      <c r="J51" s="56"/>
    </row>
    <row r="52" spans="1:11" ht="23.25" customHeight="1" x14ac:dyDescent="0.45">
      <c r="A52" s="10" t="s">
        <v>104</v>
      </c>
      <c r="B52" s="13"/>
      <c r="D52" s="51">
        <v>37965</v>
      </c>
      <c r="E52" s="51"/>
      <c r="F52" s="51">
        <v>67213</v>
      </c>
      <c r="G52" s="51"/>
      <c r="H52" s="51">
        <v>73210</v>
      </c>
      <c r="I52" s="51"/>
      <c r="J52" s="51">
        <v>94549</v>
      </c>
    </row>
    <row r="53" spans="1:11" ht="23.25" customHeight="1" x14ac:dyDescent="0.45">
      <c r="A53" s="10" t="s">
        <v>105</v>
      </c>
      <c r="B53" s="13"/>
      <c r="D53" s="51">
        <v>-18240</v>
      </c>
      <c r="E53" s="51"/>
      <c r="F53" s="51">
        <v>-14600</v>
      </c>
      <c r="G53" s="51"/>
      <c r="H53" s="51">
        <v>0</v>
      </c>
      <c r="I53" s="51"/>
      <c r="J53" s="51">
        <v>0</v>
      </c>
    </row>
    <row r="54" spans="1:11" ht="23.25" customHeight="1" thickBot="1" x14ac:dyDescent="0.5">
      <c r="A54" s="6" t="s">
        <v>92</v>
      </c>
      <c r="B54" s="13"/>
      <c r="D54" s="54">
        <v>19725</v>
      </c>
      <c r="E54" s="56"/>
      <c r="F54" s="54">
        <v>52613</v>
      </c>
      <c r="G54" s="56"/>
      <c r="H54" s="54">
        <v>73210</v>
      </c>
      <c r="I54" s="56"/>
      <c r="J54" s="54">
        <v>94549</v>
      </c>
    </row>
    <row r="55" spans="1:11" ht="17.25" customHeight="1" thickTop="1" x14ac:dyDescent="0.45">
      <c r="B55" s="7"/>
      <c r="C55" s="9"/>
      <c r="D55" s="51"/>
      <c r="E55" s="51"/>
      <c r="F55" s="51"/>
      <c r="G55" s="51"/>
      <c r="H55" s="51"/>
      <c r="I55" s="51"/>
      <c r="J55" s="51"/>
      <c r="K55" s="42"/>
    </row>
    <row r="56" spans="1:11" ht="23.25" customHeight="1" x14ac:dyDescent="0.45">
      <c r="A56" s="6" t="s">
        <v>106</v>
      </c>
      <c r="B56" s="13"/>
      <c r="D56" s="56"/>
      <c r="E56" s="56"/>
      <c r="F56" s="56"/>
      <c r="G56" s="56"/>
      <c r="H56" s="56"/>
      <c r="I56" s="56"/>
      <c r="J56" s="56"/>
      <c r="K56" s="42"/>
    </row>
    <row r="57" spans="1:11" ht="23.25" customHeight="1" x14ac:dyDescent="0.45">
      <c r="A57" s="10" t="s">
        <v>104</v>
      </c>
      <c r="B57" s="13"/>
      <c r="D57" s="51">
        <v>149871</v>
      </c>
      <c r="E57" s="51"/>
      <c r="F57" s="51">
        <v>151405</v>
      </c>
      <c r="G57" s="51"/>
      <c r="H57" s="51">
        <v>185116</v>
      </c>
      <c r="I57" s="51"/>
      <c r="J57" s="51">
        <v>178741</v>
      </c>
    </row>
    <row r="58" spans="1:11" ht="23.25" customHeight="1" x14ac:dyDescent="0.45">
      <c r="A58" s="10" t="s">
        <v>105</v>
      </c>
      <c r="B58" s="13"/>
      <c r="D58" s="51">
        <v>-18240</v>
      </c>
      <c r="E58" s="51"/>
      <c r="F58" s="51">
        <v>-14600</v>
      </c>
      <c r="G58" s="51"/>
      <c r="H58" s="51">
        <v>0</v>
      </c>
      <c r="I58" s="51"/>
      <c r="J58" s="51">
        <v>0</v>
      </c>
    </row>
    <row r="59" spans="1:11" ht="23.25" customHeight="1" thickBot="1" x14ac:dyDescent="0.5">
      <c r="A59" s="6" t="s">
        <v>102</v>
      </c>
      <c r="B59" s="13"/>
      <c r="D59" s="54">
        <v>131631</v>
      </c>
      <c r="E59" s="56"/>
      <c r="F59" s="54">
        <v>136805</v>
      </c>
      <c r="G59" s="56"/>
      <c r="H59" s="54">
        <v>185116</v>
      </c>
      <c r="I59" s="56"/>
      <c r="J59" s="54">
        <v>178741</v>
      </c>
    </row>
    <row r="60" spans="1:11" ht="17.25" customHeight="1" thickTop="1" x14ac:dyDescent="0.45">
      <c r="B60" s="13"/>
      <c r="D60" s="56"/>
      <c r="E60" s="56"/>
      <c r="F60" s="56"/>
      <c r="G60" s="56"/>
      <c r="H60" s="56"/>
      <c r="I60" s="56"/>
      <c r="J60" s="56"/>
    </row>
    <row r="61" spans="1:11" ht="23.25" customHeight="1" x14ac:dyDescent="0.45">
      <c r="A61" s="6" t="s">
        <v>107</v>
      </c>
      <c r="B61" s="13"/>
      <c r="D61" s="56"/>
      <c r="E61" s="56"/>
      <c r="F61" s="56"/>
      <c r="G61" s="56"/>
      <c r="H61" s="56"/>
      <c r="I61" s="56"/>
      <c r="J61" s="56"/>
    </row>
    <row r="62" spans="1:11" ht="25.5" customHeight="1" thickBot="1" x14ac:dyDescent="0.5">
      <c r="A62" s="10" t="s">
        <v>108</v>
      </c>
      <c r="B62" s="35">
        <v>24</v>
      </c>
      <c r="D62" s="58">
        <v>0.02</v>
      </c>
      <c r="E62" s="74"/>
      <c r="F62" s="58">
        <v>0.04</v>
      </c>
      <c r="G62" s="75"/>
      <c r="H62" s="58">
        <v>4.5756249999999998E-2</v>
      </c>
      <c r="I62" s="74"/>
      <c r="J62" s="58">
        <v>0.06</v>
      </c>
    </row>
    <row r="63" spans="1:11" ht="23.25" customHeight="1" thickTop="1" x14ac:dyDescent="0.45">
      <c r="F63" s="76"/>
      <c r="G63" s="76">
        <f>G54/1600000</f>
        <v>0</v>
      </c>
      <c r="H63" s="76"/>
      <c r="I63" s="76"/>
      <c r="J63" s="76"/>
    </row>
    <row r="64" spans="1:11" x14ac:dyDescent="0.45">
      <c r="I64" s="42"/>
    </row>
    <row r="65" spans="9:9" x14ac:dyDescent="0.45">
      <c r="I65" s="42"/>
    </row>
    <row r="66" spans="9:9" x14ac:dyDescent="0.45">
      <c r="I66" s="42"/>
    </row>
    <row r="67" spans="9:9" x14ac:dyDescent="0.45">
      <c r="I67" s="42"/>
    </row>
    <row r="68" spans="9:9" x14ac:dyDescent="0.45">
      <c r="I68" s="42"/>
    </row>
    <row r="69" spans="9:9" x14ac:dyDescent="0.45">
      <c r="I69" s="42"/>
    </row>
    <row r="70" spans="9:9" x14ac:dyDescent="0.45">
      <c r="I70" s="42"/>
    </row>
    <row r="71" spans="9:9" x14ac:dyDescent="0.45">
      <c r="I71" s="42"/>
    </row>
    <row r="72" spans="9:9" x14ac:dyDescent="0.45">
      <c r="I72" s="42"/>
    </row>
    <row r="73" spans="9:9" x14ac:dyDescent="0.45">
      <c r="I73" s="42"/>
    </row>
    <row r="74" spans="9:9" x14ac:dyDescent="0.45">
      <c r="I74" s="42"/>
    </row>
    <row r="75" spans="9:9" x14ac:dyDescent="0.45">
      <c r="I75" s="42"/>
    </row>
    <row r="76" spans="9:9" x14ac:dyDescent="0.45">
      <c r="I76" s="42"/>
    </row>
    <row r="77" spans="9:9" x14ac:dyDescent="0.45">
      <c r="I77" s="42"/>
    </row>
    <row r="78" spans="9:9" x14ac:dyDescent="0.45">
      <c r="I78" s="42"/>
    </row>
    <row r="79" spans="9:9" x14ac:dyDescent="0.45">
      <c r="I79" s="42"/>
    </row>
    <row r="80" spans="9:9" x14ac:dyDescent="0.45">
      <c r="I80" s="42"/>
    </row>
    <row r="81" spans="9:9" x14ac:dyDescent="0.45">
      <c r="I81" s="42"/>
    </row>
    <row r="82" spans="9:9" x14ac:dyDescent="0.45">
      <c r="I82" s="42"/>
    </row>
  </sheetData>
  <mergeCells count="4">
    <mergeCell ref="D3:F3"/>
    <mergeCell ref="H3:J3"/>
    <mergeCell ref="D5:F5"/>
    <mergeCell ref="H5:J5"/>
  </mergeCells>
  <pageMargins left="0.84" right="0.33" top="0.75" bottom="0.81" header="0.3" footer="0.42"/>
  <pageSetup paperSize="9" scale="80" firstPageNumber="4" orientation="portrait" useFirstPageNumber="1" r:id="rId1"/>
  <headerFooter>
    <oddFooter>&amp;L&amp;"AngsanaUPC,Regular"&amp;14หมายเหตุประกอบงบการเงินเป็นส่วนหนึ่งของงบการเงินระหว่างกาลนี้&amp;R&amp;"AngsanaUPC,Regular"&amp;14&amp;P</oddFooter>
  </headerFooter>
  <rowBreaks count="1" manualBreakCount="1">
    <brk id="37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Q66"/>
  <sheetViews>
    <sheetView view="pageBreakPreview" topLeftCell="A56" zoomScaleNormal="90" zoomScaleSheetLayoutView="100" workbookViewId="0">
      <selection activeCell="J7" sqref="J7"/>
    </sheetView>
  </sheetViews>
  <sheetFormatPr defaultColWidth="8.140625" defaultRowHeight="21" x14ac:dyDescent="0.45"/>
  <cols>
    <col min="1" max="1" width="40.85546875" style="10" customWidth="1"/>
    <col min="2" max="2" width="7" style="5" customWidth="1"/>
    <col min="3" max="3" width="1.28515625" style="5" customWidth="1"/>
    <col min="4" max="4" width="11.7109375" style="42" customWidth="1"/>
    <col min="5" max="5" width="1.28515625" style="42" customWidth="1"/>
    <col min="6" max="6" width="11.7109375" style="42" customWidth="1"/>
    <col min="7" max="7" width="1" style="42" customWidth="1"/>
    <col min="8" max="8" width="11.7109375" style="42" customWidth="1"/>
    <col min="9" max="9" width="1.28515625" style="42" customWidth="1"/>
    <col min="10" max="10" width="11.7109375" style="42" customWidth="1"/>
    <col min="11" max="11" width="12" style="5" bestFit="1" customWidth="1"/>
    <col min="12" max="12" width="4.28515625" style="5" bestFit="1" customWidth="1"/>
    <col min="13" max="13" width="11.28515625" style="5" hidden="1" customWidth="1"/>
    <col min="14" max="14" width="14.7109375" style="5" hidden="1" customWidth="1"/>
    <col min="15" max="15" width="8.140625" style="5" hidden="1" customWidth="1"/>
    <col min="16" max="16" width="13.28515625" style="5" hidden="1" customWidth="1"/>
    <col min="17" max="17" width="11.28515625" style="5" hidden="1" customWidth="1"/>
    <col min="18" max="18" width="8.140625" style="5" hidden="1" customWidth="1"/>
    <col min="19" max="16384" width="8.140625" style="5"/>
  </cols>
  <sheetData>
    <row r="1" spans="1:43" s="3" customFormat="1" ht="23.25" customHeight="1" x14ac:dyDescent="0.45">
      <c r="A1" s="2" t="s">
        <v>0</v>
      </c>
      <c r="D1" s="37"/>
      <c r="E1" s="37"/>
      <c r="F1" s="37"/>
      <c r="G1" s="37"/>
      <c r="H1" s="37"/>
      <c r="I1" s="37"/>
      <c r="J1" s="139" t="s">
        <v>69</v>
      </c>
      <c r="AQ1" s="6" t="s">
        <v>0</v>
      </c>
    </row>
    <row r="2" spans="1:43" s="3" customFormat="1" ht="23.25" customHeight="1" x14ac:dyDescent="0.45">
      <c r="A2" s="2" t="s">
        <v>109</v>
      </c>
      <c r="D2" s="37"/>
      <c r="E2" s="37"/>
      <c r="F2" s="37"/>
      <c r="G2" s="37"/>
      <c r="H2" s="37"/>
      <c r="I2" s="37"/>
      <c r="J2" s="139" t="s">
        <v>132</v>
      </c>
    </row>
    <row r="3" spans="1:43" ht="23.25" customHeight="1" x14ac:dyDescent="0.45">
      <c r="A3" s="2" t="s">
        <v>210</v>
      </c>
      <c r="B3" s="13"/>
      <c r="C3" s="13"/>
      <c r="D3" s="185"/>
      <c r="E3" s="185"/>
      <c r="F3" s="185"/>
      <c r="G3" s="112"/>
      <c r="H3" s="185"/>
      <c r="I3" s="185"/>
      <c r="J3" s="185"/>
    </row>
    <row r="4" spans="1:43" ht="23.25" customHeight="1" x14ac:dyDescent="0.45">
      <c r="B4" s="7"/>
      <c r="C4" s="7"/>
      <c r="D4" s="113"/>
      <c r="E4" s="113"/>
      <c r="F4" s="113"/>
      <c r="G4" s="113"/>
      <c r="H4" s="113"/>
      <c r="I4" s="113"/>
      <c r="J4" s="140" t="s">
        <v>162</v>
      </c>
    </row>
    <row r="5" spans="1:43" ht="23.25" customHeight="1" x14ac:dyDescent="0.45">
      <c r="B5" s="7"/>
      <c r="C5" s="3"/>
      <c r="D5" s="187" t="s">
        <v>2</v>
      </c>
      <c r="E5" s="187"/>
      <c r="F5" s="187"/>
      <c r="G5" s="37"/>
      <c r="H5" s="184" t="s">
        <v>68</v>
      </c>
      <c r="I5" s="184"/>
      <c r="J5" s="184"/>
    </row>
    <row r="6" spans="1:43" ht="23.25" customHeight="1" x14ac:dyDescent="0.45">
      <c r="B6" s="91" t="s">
        <v>4</v>
      </c>
      <c r="C6" s="7"/>
      <c r="D6" s="114">
        <v>2563</v>
      </c>
      <c r="E6" s="35"/>
      <c r="F6" s="114">
        <v>2562</v>
      </c>
      <c r="G6" s="35"/>
      <c r="H6" s="114">
        <v>2563</v>
      </c>
      <c r="I6" s="35"/>
      <c r="J6" s="114">
        <v>2562</v>
      </c>
    </row>
    <row r="7" spans="1:43" ht="18.75" customHeight="1" x14ac:dyDescent="0.45">
      <c r="B7" s="7"/>
      <c r="C7" s="34"/>
      <c r="D7" s="94"/>
      <c r="E7" s="94"/>
      <c r="F7" s="94"/>
      <c r="G7" s="94"/>
      <c r="H7" s="94"/>
      <c r="I7" s="94"/>
      <c r="J7" s="94"/>
      <c r="M7" s="189" t="s">
        <v>241</v>
      </c>
      <c r="N7" s="189"/>
      <c r="P7" s="189" t="s">
        <v>242</v>
      </c>
      <c r="Q7" s="189"/>
      <c r="R7" s="189"/>
    </row>
    <row r="8" spans="1:43" ht="23.25" customHeight="1" x14ac:dyDescent="0.45">
      <c r="A8" s="6" t="s">
        <v>75</v>
      </c>
      <c r="B8" s="7"/>
      <c r="C8" s="34"/>
      <c r="M8" s="136" t="s">
        <v>237</v>
      </c>
      <c r="N8" s="136" t="s">
        <v>236</v>
      </c>
      <c r="P8" s="136" t="s">
        <v>237</v>
      </c>
      <c r="Q8" s="136" t="s">
        <v>236</v>
      </c>
    </row>
    <row r="9" spans="1:43" ht="23.25" customHeight="1" x14ac:dyDescent="0.45">
      <c r="A9" s="10" t="s">
        <v>76</v>
      </c>
      <c r="B9" s="7"/>
      <c r="C9" s="34"/>
      <c r="D9" s="51">
        <v>3723504</v>
      </c>
      <c r="E9" s="51"/>
      <c r="F9" s="51">
        <v>3685550</v>
      </c>
      <c r="G9" s="51"/>
      <c r="H9" s="51">
        <v>3723504</v>
      </c>
      <c r="I9" s="51"/>
      <c r="J9" s="51">
        <v>3691392</v>
      </c>
      <c r="M9" s="14">
        <v>1986175</v>
      </c>
      <c r="N9" s="11">
        <f>H9-M9</f>
        <v>1737329</v>
      </c>
      <c r="P9" s="14">
        <v>1986175</v>
      </c>
      <c r="Q9" s="11">
        <f>D9-P9</f>
        <v>1737329</v>
      </c>
    </row>
    <row r="10" spans="1:43" ht="23.25" customHeight="1" x14ac:dyDescent="0.45">
      <c r="A10" s="10" t="s">
        <v>77</v>
      </c>
      <c r="B10" s="7"/>
      <c r="C10" s="34"/>
      <c r="D10" s="51">
        <v>157540</v>
      </c>
      <c r="E10" s="51"/>
      <c r="F10" s="51">
        <v>232679</v>
      </c>
      <c r="G10" s="51"/>
      <c r="H10" s="51">
        <v>27555</v>
      </c>
      <c r="I10" s="51"/>
      <c r="J10" s="51">
        <v>55406</v>
      </c>
      <c r="M10" s="14">
        <v>18786</v>
      </c>
      <c r="N10" s="11">
        <f t="shared" ref="N10:N13" si="0">H10-M10</f>
        <v>8769</v>
      </c>
      <c r="P10" s="14">
        <v>104611</v>
      </c>
      <c r="Q10" s="11">
        <f t="shared" ref="Q10:Q14" si="1">D10-P10</f>
        <v>52929</v>
      </c>
    </row>
    <row r="11" spans="1:43" ht="23.25" customHeight="1" x14ac:dyDescent="0.45">
      <c r="A11" s="82" t="s">
        <v>110</v>
      </c>
      <c r="B11" s="7"/>
      <c r="C11" s="34"/>
      <c r="D11" s="51">
        <v>26</v>
      </c>
      <c r="E11" s="51"/>
      <c r="F11" s="51">
        <v>6076</v>
      </c>
      <c r="G11" s="51"/>
      <c r="H11" s="51">
        <v>0</v>
      </c>
      <c r="I11" s="51"/>
      <c r="J11" s="51">
        <v>6076</v>
      </c>
      <c r="M11" s="14">
        <v>1122</v>
      </c>
      <c r="N11" s="11">
        <f t="shared" si="0"/>
        <v>-1122</v>
      </c>
      <c r="P11" s="14">
        <v>1122</v>
      </c>
      <c r="Q11" s="11">
        <f t="shared" si="1"/>
        <v>-1096</v>
      </c>
    </row>
    <row r="12" spans="1:43" ht="23.25" customHeight="1" x14ac:dyDescent="0.45">
      <c r="A12" s="10" t="s">
        <v>176</v>
      </c>
      <c r="B12" s="7"/>
      <c r="C12" s="34"/>
      <c r="D12" s="51">
        <v>0</v>
      </c>
      <c r="E12" s="51"/>
      <c r="F12" s="51">
        <v>20813</v>
      </c>
      <c r="G12" s="51"/>
      <c r="H12" s="51">
        <v>0</v>
      </c>
      <c r="I12" s="51"/>
      <c r="J12" s="51">
        <v>20813</v>
      </c>
      <c r="M12" s="14">
        <v>0</v>
      </c>
      <c r="N12" s="11">
        <f t="shared" si="0"/>
        <v>0</v>
      </c>
      <c r="P12" s="14">
        <v>0</v>
      </c>
      <c r="Q12" s="11">
        <f t="shared" si="1"/>
        <v>0</v>
      </c>
    </row>
    <row r="13" spans="1:43" ht="23.25" customHeight="1" x14ac:dyDescent="0.45">
      <c r="A13" s="10" t="s">
        <v>78</v>
      </c>
      <c r="B13" s="7"/>
      <c r="C13" s="34"/>
      <c r="D13" s="51">
        <v>4031</v>
      </c>
      <c r="E13" s="51"/>
      <c r="F13" s="51">
        <v>2866</v>
      </c>
      <c r="G13" s="51"/>
      <c r="H13" s="51">
        <v>5177</v>
      </c>
      <c r="I13" s="51"/>
      <c r="J13" s="51">
        <v>3911</v>
      </c>
      <c r="M13" s="14">
        <v>2066</v>
      </c>
      <c r="N13" s="11">
        <f t="shared" si="0"/>
        <v>3111</v>
      </c>
      <c r="P13" s="14">
        <v>1308</v>
      </c>
      <c r="Q13" s="11">
        <f t="shared" si="1"/>
        <v>2723</v>
      </c>
    </row>
    <row r="14" spans="1:43" ht="23.25" customHeight="1" x14ac:dyDescent="0.45">
      <c r="A14" s="10" t="s">
        <v>79</v>
      </c>
      <c r="B14" s="7"/>
      <c r="C14" s="34"/>
      <c r="D14" s="51">
        <v>30566</v>
      </c>
      <c r="E14" s="51"/>
      <c r="F14" s="51">
        <v>52452</v>
      </c>
      <c r="G14" s="51"/>
      <c r="H14" s="51">
        <v>21447</v>
      </c>
      <c r="I14" s="51"/>
      <c r="J14" s="51">
        <v>36654</v>
      </c>
      <c r="M14" s="14">
        <v>11189</v>
      </c>
      <c r="N14" s="11">
        <f>H14-M14</f>
        <v>10258</v>
      </c>
      <c r="P14" s="14">
        <v>10331</v>
      </c>
      <c r="Q14" s="11">
        <f t="shared" si="1"/>
        <v>20235</v>
      </c>
    </row>
    <row r="15" spans="1:43" ht="23.25" customHeight="1" x14ac:dyDescent="0.45">
      <c r="A15" s="6" t="s">
        <v>80</v>
      </c>
      <c r="B15" s="7"/>
      <c r="C15" s="34"/>
      <c r="D15" s="52">
        <v>3915667</v>
      </c>
      <c r="E15" s="56"/>
      <c r="F15" s="52">
        <v>4000436</v>
      </c>
      <c r="G15" s="56"/>
      <c r="H15" s="52">
        <v>3777683</v>
      </c>
      <c r="I15" s="56"/>
      <c r="J15" s="52">
        <v>3814252</v>
      </c>
      <c r="M15" s="128">
        <f>SUM(M9:M14)</f>
        <v>2019338</v>
      </c>
      <c r="N15" s="128">
        <f>SUM(N9:N14)</f>
        <v>1758345</v>
      </c>
      <c r="P15" s="128">
        <f>SUM(P9:P14)</f>
        <v>2103547</v>
      </c>
      <c r="Q15" s="128">
        <f>SUM(Q9:Q14)</f>
        <v>1812120</v>
      </c>
    </row>
    <row r="16" spans="1:43" ht="6.75" customHeight="1" x14ac:dyDescent="0.45">
      <c r="B16" s="7"/>
      <c r="C16" s="34"/>
      <c r="D16" s="51"/>
      <c r="E16" s="51"/>
      <c r="F16" s="51"/>
      <c r="G16" s="51"/>
      <c r="H16" s="51"/>
      <c r="I16" s="51"/>
      <c r="J16" s="51"/>
    </row>
    <row r="17" spans="1:17" ht="23.25" customHeight="1" x14ac:dyDescent="0.45">
      <c r="A17" s="6" t="s">
        <v>81</v>
      </c>
      <c r="B17" s="7"/>
      <c r="C17" s="34"/>
      <c r="D17" s="51"/>
      <c r="E17" s="51"/>
      <c r="F17" s="51"/>
      <c r="G17" s="51"/>
      <c r="H17" s="51"/>
      <c r="I17" s="51"/>
      <c r="J17" s="51"/>
    </row>
    <row r="18" spans="1:17" ht="23.25" customHeight="1" x14ac:dyDescent="0.45">
      <c r="A18" s="10" t="s">
        <v>82</v>
      </c>
      <c r="B18" s="7"/>
      <c r="C18" s="34"/>
      <c r="D18" s="51">
        <v>3299610</v>
      </c>
      <c r="E18" s="51"/>
      <c r="F18" s="51">
        <v>3314786</v>
      </c>
      <c r="G18" s="51"/>
      <c r="H18" s="51">
        <v>3299610</v>
      </c>
      <c r="I18" s="51"/>
      <c r="J18" s="51">
        <v>3317968</v>
      </c>
      <c r="K18" s="17"/>
      <c r="M18" s="14">
        <v>1753469</v>
      </c>
      <c r="N18" s="11">
        <f t="shared" ref="N18:N23" si="2">H18-M18</f>
        <v>1546141</v>
      </c>
      <c r="O18" s="17"/>
      <c r="P18" s="14">
        <v>1753469</v>
      </c>
      <c r="Q18" s="11">
        <f t="shared" ref="Q18:Q23" si="3">D18-P18</f>
        <v>1546141</v>
      </c>
    </row>
    <row r="19" spans="1:17" ht="23.25" customHeight="1" x14ac:dyDescent="0.45">
      <c r="A19" s="10" t="s">
        <v>83</v>
      </c>
      <c r="B19" s="7"/>
      <c r="C19" s="34"/>
      <c r="D19" s="51">
        <v>170397</v>
      </c>
      <c r="E19" s="51"/>
      <c r="F19" s="51">
        <v>174686</v>
      </c>
      <c r="G19" s="51"/>
      <c r="H19" s="51">
        <v>37531</v>
      </c>
      <c r="I19" s="51"/>
      <c r="J19" s="51">
        <v>46067</v>
      </c>
      <c r="K19" s="23"/>
      <c r="M19" s="14">
        <v>21581</v>
      </c>
      <c r="N19" s="11">
        <f t="shared" si="2"/>
        <v>15950</v>
      </c>
      <c r="P19" s="14">
        <v>91379</v>
      </c>
      <c r="Q19" s="11">
        <f t="shared" si="3"/>
        <v>79018</v>
      </c>
    </row>
    <row r="20" spans="1:17" ht="23.25" customHeight="1" x14ac:dyDescent="0.45">
      <c r="A20" s="10" t="s">
        <v>84</v>
      </c>
      <c r="C20" s="34"/>
      <c r="D20" s="51">
        <v>16559</v>
      </c>
      <c r="E20" s="51"/>
      <c r="F20" s="51">
        <v>22129</v>
      </c>
      <c r="G20" s="51"/>
      <c r="H20" s="51">
        <v>9331</v>
      </c>
      <c r="I20" s="51"/>
      <c r="J20" s="51">
        <v>9389</v>
      </c>
      <c r="M20" s="14">
        <v>4628</v>
      </c>
      <c r="N20" s="11">
        <f t="shared" si="2"/>
        <v>4703</v>
      </c>
      <c r="P20" s="14">
        <v>11699</v>
      </c>
      <c r="Q20" s="11">
        <f t="shared" si="3"/>
        <v>4860</v>
      </c>
    </row>
    <row r="21" spans="1:17" ht="23.25" customHeight="1" x14ac:dyDescent="0.45">
      <c r="A21" s="10" t="s">
        <v>85</v>
      </c>
      <c r="B21" s="7"/>
      <c r="C21" s="34"/>
      <c r="D21" s="51">
        <v>267860</v>
      </c>
      <c r="E21" s="51"/>
      <c r="F21" s="51">
        <v>284368</v>
      </c>
      <c r="G21" s="51"/>
      <c r="H21" s="51">
        <v>213345</v>
      </c>
      <c r="I21" s="51"/>
      <c r="J21" s="51">
        <v>228906</v>
      </c>
      <c r="M21" s="14">
        <v>98344</v>
      </c>
      <c r="N21" s="11">
        <f t="shared" si="2"/>
        <v>115001</v>
      </c>
      <c r="P21" s="14">
        <v>124461</v>
      </c>
      <c r="Q21" s="11">
        <f t="shared" si="3"/>
        <v>143399</v>
      </c>
    </row>
    <row r="22" spans="1:17" ht="23.25" customHeight="1" x14ac:dyDescent="0.45">
      <c r="A22" s="10" t="s">
        <v>86</v>
      </c>
      <c r="B22" s="7"/>
      <c r="C22" s="34"/>
      <c r="D22" s="51">
        <v>8797</v>
      </c>
      <c r="E22" s="51"/>
      <c r="F22" s="51">
        <v>3863</v>
      </c>
      <c r="G22" s="51"/>
      <c r="H22" s="51">
        <v>8797</v>
      </c>
      <c r="I22" s="51"/>
      <c r="J22" s="51">
        <v>958</v>
      </c>
      <c r="M22" s="14">
        <v>7898</v>
      </c>
      <c r="N22" s="11">
        <f>H22-M22</f>
        <v>899</v>
      </c>
      <c r="P22" s="14">
        <v>7898</v>
      </c>
      <c r="Q22" s="11">
        <f t="shared" si="3"/>
        <v>899</v>
      </c>
    </row>
    <row r="23" spans="1:17" ht="23.25" customHeight="1" x14ac:dyDescent="0.45">
      <c r="A23" s="10" t="s">
        <v>87</v>
      </c>
      <c r="B23" s="7"/>
      <c r="C23" s="34"/>
      <c r="D23" s="51">
        <v>41628</v>
      </c>
      <c r="E23" s="51"/>
      <c r="F23" s="51">
        <v>37741</v>
      </c>
      <c r="G23" s="51"/>
      <c r="H23" s="51">
        <v>5547</v>
      </c>
      <c r="I23" s="51"/>
      <c r="J23" s="51">
        <v>8</v>
      </c>
      <c r="M23" s="14">
        <v>2731</v>
      </c>
      <c r="N23" s="11">
        <f t="shared" si="2"/>
        <v>2816</v>
      </c>
      <c r="P23" s="14">
        <v>23189</v>
      </c>
      <c r="Q23" s="11">
        <f t="shared" si="3"/>
        <v>18439</v>
      </c>
    </row>
    <row r="24" spans="1:17" ht="23.25" customHeight="1" x14ac:dyDescent="0.45">
      <c r="A24" s="6" t="s">
        <v>88</v>
      </c>
      <c r="B24" s="7"/>
      <c r="C24" s="34"/>
      <c r="D24" s="52">
        <v>3804851</v>
      </c>
      <c r="E24" s="56"/>
      <c r="F24" s="52">
        <v>3837573</v>
      </c>
      <c r="G24" s="56"/>
      <c r="H24" s="52">
        <v>3574161</v>
      </c>
      <c r="I24" s="56"/>
      <c r="J24" s="52">
        <v>3603296</v>
      </c>
      <c r="M24" s="128">
        <f>SUM(M18:M23)</f>
        <v>1888651</v>
      </c>
      <c r="N24" s="128">
        <f>SUM(N18:N23)</f>
        <v>1685510</v>
      </c>
      <c r="P24" s="128">
        <f>SUM(P18:P23)</f>
        <v>2012095</v>
      </c>
      <c r="Q24" s="128">
        <f>SUM(Q18:Q23)</f>
        <v>1792756</v>
      </c>
    </row>
    <row r="25" spans="1:17" ht="6.75" customHeight="1" x14ac:dyDescent="0.45">
      <c r="B25" s="7"/>
      <c r="C25" s="34"/>
      <c r="D25" s="51"/>
      <c r="E25" s="51"/>
      <c r="F25" s="51"/>
      <c r="G25" s="51"/>
      <c r="H25" s="51"/>
      <c r="I25" s="51"/>
      <c r="J25" s="51"/>
    </row>
    <row r="26" spans="1:17" ht="23.25" customHeight="1" x14ac:dyDescent="0.45">
      <c r="A26" s="10" t="s">
        <v>89</v>
      </c>
      <c r="B26" s="35">
        <v>12</v>
      </c>
      <c r="C26" s="34"/>
      <c r="D26" s="51">
        <v>-28</v>
      </c>
      <c r="E26" s="56"/>
      <c r="F26" s="51">
        <v>-28</v>
      </c>
      <c r="G26" s="51"/>
      <c r="H26" s="51">
        <v>0</v>
      </c>
      <c r="I26" s="51"/>
      <c r="J26" s="51">
        <v>0</v>
      </c>
      <c r="M26" s="23">
        <v>0</v>
      </c>
      <c r="N26" s="70">
        <f t="shared" ref="N26:N27" si="4">H26-M26</f>
        <v>0</v>
      </c>
      <c r="P26" s="5">
        <v>-14</v>
      </c>
      <c r="Q26" s="11">
        <f t="shared" ref="Q26:Q27" si="5">D26-P26</f>
        <v>-14</v>
      </c>
    </row>
    <row r="27" spans="1:17" ht="23.25" customHeight="1" x14ac:dyDescent="0.45">
      <c r="A27" s="6" t="s">
        <v>90</v>
      </c>
      <c r="B27" s="7"/>
      <c r="C27" s="34"/>
      <c r="D27" s="53">
        <v>110788</v>
      </c>
      <c r="E27" s="51"/>
      <c r="F27" s="53">
        <v>162835</v>
      </c>
      <c r="G27" s="51"/>
      <c r="H27" s="53">
        <v>203522</v>
      </c>
      <c r="I27" s="51"/>
      <c r="J27" s="53">
        <v>210956</v>
      </c>
      <c r="K27" s="17"/>
      <c r="M27" s="14">
        <v>130687</v>
      </c>
      <c r="N27" s="11">
        <f t="shared" si="4"/>
        <v>72835</v>
      </c>
      <c r="P27" s="5">
        <v>91438</v>
      </c>
      <c r="Q27" s="11">
        <f t="shared" si="5"/>
        <v>19350</v>
      </c>
    </row>
    <row r="28" spans="1:17" ht="23.25" customHeight="1" x14ac:dyDescent="0.45">
      <c r="A28" s="10" t="s">
        <v>91</v>
      </c>
      <c r="B28" s="7"/>
      <c r="C28" s="34"/>
      <c r="D28" s="51">
        <v>19192</v>
      </c>
      <c r="E28" s="51"/>
      <c r="F28" s="51">
        <v>52724</v>
      </c>
      <c r="G28" s="51"/>
      <c r="H28" s="51">
        <v>19192</v>
      </c>
      <c r="I28" s="51"/>
      <c r="J28" s="51">
        <v>52724</v>
      </c>
      <c r="M28" s="14">
        <v>19567</v>
      </c>
      <c r="N28" s="11">
        <f>H28-M28</f>
        <v>-375</v>
      </c>
      <c r="P28" s="5">
        <v>19567</v>
      </c>
      <c r="Q28" s="11">
        <f>D28-P28</f>
        <v>-375</v>
      </c>
    </row>
    <row r="29" spans="1:17" ht="23.25" customHeight="1" thickBot="1" x14ac:dyDescent="0.5">
      <c r="A29" s="6" t="s">
        <v>92</v>
      </c>
      <c r="B29" s="13"/>
      <c r="D29" s="54">
        <v>91596</v>
      </c>
      <c r="E29" s="56"/>
      <c r="F29" s="54">
        <v>110111</v>
      </c>
      <c r="G29" s="56"/>
      <c r="H29" s="54">
        <v>184330</v>
      </c>
      <c r="I29" s="56"/>
      <c r="J29" s="54">
        <v>158232</v>
      </c>
      <c r="M29" s="129">
        <f>M27-M28</f>
        <v>111120</v>
      </c>
      <c r="N29" s="129">
        <f>N27-N28</f>
        <v>73210</v>
      </c>
      <c r="P29" s="129">
        <f>P27-P28</f>
        <v>71871</v>
      </c>
      <c r="Q29" s="129">
        <f>Q27-Q28</f>
        <v>19725</v>
      </c>
    </row>
    <row r="30" spans="1:17" ht="14.25" customHeight="1" thickTop="1" x14ac:dyDescent="0.45">
      <c r="B30" s="7"/>
      <c r="C30" s="34"/>
      <c r="D30" s="51"/>
      <c r="E30" s="51"/>
      <c r="F30" s="51"/>
      <c r="G30" s="51"/>
      <c r="H30" s="51"/>
      <c r="I30" s="51"/>
      <c r="J30" s="51"/>
    </row>
    <row r="31" spans="1:17" ht="23.25" customHeight="1" x14ac:dyDescent="0.45">
      <c r="A31" s="6" t="s">
        <v>93</v>
      </c>
      <c r="B31" s="7"/>
      <c r="C31" s="7"/>
      <c r="D31" s="35"/>
      <c r="E31" s="35"/>
      <c r="F31" s="35"/>
      <c r="G31" s="35"/>
      <c r="H31" s="35"/>
      <c r="I31" s="35"/>
      <c r="J31" s="35"/>
    </row>
    <row r="32" spans="1:17" ht="23.25" customHeight="1" x14ac:dyDescent="0.45">
      <c r="A32" s="6" t="s">
        <v>94</v>
      </c>
      <c r="B32" s="7"/>
      <c r="C32" s="34"/>
      <c r="D32" s="51"/>
      <c r="E32" s="51"/>
      <c r="F32" s="51"/>
      <c r="G32" s="51"/>
      <c r="H32" s="51"/>
      <c r="I32" s="51"/>
      <c r="J32" s="51"/>
    </row>
    <row r="33" spans="1:17" ht="23.25" customHeight="1" x14ac:dyDescent="0.45">
      <c r="A33" s="6" t="s">
        <v>95</v>
      </c>
      <c r="B33" s="7"/>
      <c r="C33" s="34"/>
      <c r="D33" s="51"/>
      <c r="E33" s="51"/>
      <c r="F33" s="51"/>
      <c r="G33" s="51"/>
      <c r="H33" s="51"/>
      <c r="I33" s="51"/>
      <c r="J33" s="51"/>
    </row>
    <row r="34" spans="1:17" ht="23.25" customHeight="1" x14ac:dyDescent="0.45">
      <c r="A34" s="10" t="s">
        <v>195</v>
      </c>
      <c r="B34" s="7"/>
      <c r="C34" s="34"/>
      <c r="D34" s="51">
        <v>0</v>
      </c>
      <c r="E34" s="51"/>
      <c r="F34" s="51">
        <v>127791</v>
      </c>
      <c r="G34" s="51"/>
      <c r="H34" s="51">
        <v>0</v>
      </c>
      <c r="I34" s="51"/>
      <c r="J34" s="51">
        <v>127791</v>
      </c>
      <c r="M34" s="23">
        <v>0</v>
      </c>
      <c r="N34" s="70">
        <f>H34-M34</f>
        <v>0</v>
      </c>
      <c r="O34" s="33"/>
    </row>
    <row r="35" spans="1:17" ht="23.25" customHeight="1" x14ac:dyDescent="0.45">
      <c r="A35" s="10" t="s">
        <v>97</v>
      </c>
      <c r="B35" s="7"/>
      <c r="C35" s="34"/>
      <c r="D35" s="51"/>
      <c r="E35" s="51"/>
      <c r="F35" s="51"/>
      <c r="G35" s="51"/>
      <c r="H35" s="51"/>
      <c r="I35" s="51"/>
      <c r="J35" s="51"/>
      <c r="M35" s="23"/>
      <c r="N35" s="23"/>
    </row>
    <row r="36" spans="1:17" ht="23.25" customHeight="1" x14ac:dyDescent="0.45">
      <c r="A36" s="10" t="s">
        <v>98</v>
      </c>
      <c r="B36" s="7"/>
      <c r="C36" s="34"/>
      <c r="D36" s="55">
        <v>0</v>
      </c>
      <c r="E36" s="51"/>
      <c r="F36" s="55">
        <v>-25558</v>
      </c>
      <c r="G36" s="51"/>
      <c r="H36" s="55">
        <v>0</v>
      </c>
      <c r="I36" s="51"/>
      <c r="J36" s="55">
        <v>-25558</v>
      </c>
      <c r="M36" s="23"/>
      <c r="N36" s="70">
        <f>H36-M36</f>
        <v>0</v>
      </c>
      <c r="O36" s="33"/>
    </row>
    <row r="37" spans="1:17" s="2" customFormat="1" ht="23.25" customHeight="1" x14ac:dyDescent="0.45">
      <c r="A37" s="6" t="s">
        <v>99</v>
      </c>
      <c r="B37" s="90"/>
      <c r="C37" s="18"/>
      <c r="D37" s="56"/>
      <c r="E37" s="56"/>
      <c r="F37" s="56"/>
      <c r="G37" s="56"/>
      <c r="H37" s="56"/>
      <c r="I37" s="56"/>
      <c r="J37" s="56"/>
    </row>
    <row r="38" spans="1:17" ht="23.25" customHeight="1" x14ac:dyDescent="0.45">
      <c r="A38" s="6" t="s">
        <v>100</v>
      </c>
      <c r="B38" s="7"/>
      <c r="C38" s="34"/>
      <c r="D38" s="57">
        <v>0</v>
      </c>
      <c r="E38" s="56"/>
      <c r="F38" s="57">
        <v>102233</v>
      </c>
      <c r="G38" s="74"/>
      <c r="H38" s="57">
        <v>0</v>
      </c>
      <c r="I38" s="74"/>
      <c r="J38" s="57">
        <v>102233</v>
      </c>
      <c r="M38" s="131">
        <f>SUM(M34:M36)</f>
        <v>0</v>
      </c>
      <c r="N38" s="131">
        <f>SUM(N34:N36)</f>
        <v>0</v>
      </c>
      <c r="P38" s="131">
        <f>SUM(P34:P36)</f>
        <v>0</v>
      </c>
    </row>
    <row r="39" spans="1:17" s="125" customFormat="1" ht="23.25" customHeight="1" x14ac:dyDescent="0.45">
      <c r="A39" s="84" t="s">
        <v>228</v>
      </c>
      <c r="B39" s="35"/>
      <c r="C39" s="36"/>
      <c r="D39" s="92"/>
      <c r="E39" s="56"/>
      <c r="F39" s="92"/>
      <c r="G39" s="74"/>
      <c r="H39" s="92"/>
      <c r="I39" s="74"/>
      <c r="J39" s="92"/>
    </row>
    <row r="40" spans="1:17" s="125" customFormat="1" ht="23.25" customHeight="1" x14ac:dyDescent="0.45">
      <c r="A40" s="84" t="s">
        <v>229</v>
      </c>
      <c r="B40" s="35"/>
      <c r="C40" s="36"/>
      <c r="D40" s="92"/>
      <c r="E40" s="56"/>
      <c r="F40" s="92"/>
      <c r="G40" s="74"/>
      <c r="H40" s="92"/>
      <c r="I40" s="74"/>
      <c r="J40" s="92"/>
    </row>
    <row r="41" spans="1:17" s="125" customFormat="1" ht="23.25" customHeight="1" x14ac:dyDescent="0.45">
      <c r="A41" s="133" t="s">
        <v>231</v>
      </c>
      <c r="B41" s="35"/>
      <c r="C41" s="36"/>
      <c r="D41" s="92"/>
      <c r="E41" s="56"/>
      <c r="F41" s="92"/>
      <c r="G41" s="74"/>
      <c r="H41" s="92"/>
      <c r="I41" s="74"/>
      <c r="J41" s="92"/>
    </row>
    <row r="42" spans="1:17" s="125" customFormat="1" ht="23.25" customHeight="1" x14ac:dyDescent="0.45">
      <c r="A42" s="133" t="s">
        <v>234</v>
      </c>
      <c r="B42" s="35"/>
      <c r="C42" s="36"/>
      <c r="D42" s="135">
        <v>-105240</v>
      </c>
      <c r="E42" s="56"/>
      <c r="F42" s="135">
        <v>0</v>
      </c>
      <c r="G42" s="74"/>
      <c r="H42" s="135">
        <v>-105240</v>
      </c>
      <c r="I42" s="74"/>
      <c r="J42" s="135">
        <v>0</v>
      </c>
      <c r="M42" s="157">
        <v>-236790</v>
      </c>
      <c r="N42" s="11">
        <f>H42-M42</f>
        <v>131550</v>
      </c>
      <c r="P42" s="157">
        <v>-236790</v>
      </c>
      <c r="Q42" s="11">
        <f t="shared" ref="Q42:Q46" si="6">D42-P42</f>
        <v>131550</v>
      </c>
    </row>
    <row r="43" spans="1:17" s="125" customFormat="1" ht="23.25" customHeight="1" x14ac:dyDescent="0.45">
      <c r="A43" s="133" t="s">
        <v>238</v>
      </c>
      <c r="B43" s="35"/>
      <c r="C43" s="36"/>
      <c r="D43" s="92"/>
      <c r="E43" s="56"/>
      <c r="F43" s="135"/>
      <c r="G43" s="74"/>
      <c r="H43" s="135"/>
      <c r="I43" s="74"/>
      <c r="J43" s="135"/>
      <c r="M43" s="157"/>
      <c r="N43" s="158"/>
      <c r="P43" s="157"/>
      <c r="Q43" s="158"/>
    </row>
    <row r="44" spans="1:17" s="125" customFormat="1" ht="23.25" customHeight="1" x14ac:dyDescent="0.45">
      <c r="A44" s="133" t="s">
        <v>239</v>
      </c>
      <c r="B44" s="35"/>
      <c r="C44" s="36"/>
      <c r="D44" s="135">
        <v>8333</v>
      </c>
      <c r="E44" s="56"/>
      <c r="F44" s="135">
        <v>0</v>
      </c>
      <c r="G44" s="74"/>
      <c r="H44" s="135">
        <v>8333</v>
      </c>
      <c r="I44" s="74"/>
      <c r="J44" s="135">
        <v>0</v>
      </c>
      <c r="M44" s="157">
        <v>0</v>
      </c>
      <c r="N44" s="11">
        <f>H44-M44</f>
        <v>8333</v>
      </c>
      <c r="P44" s="157">
        <v>0</v>
      </c>
      <c r="Q44" s="11">
        <f t="shared" si="6"/>
        <v>8333</v>
      </c>
    </row>
    <row r="45" spans="1:17" s="125" customFormat="1" ht="23.25" customHeight="1" x14ac:dyDescent="0.45">
      <c r="A45" s="82" t="s">
        <v>230</v>
      </c>
      <c r="B45" s="35"/>
      <c r="C45" s="36"/>
      <c r="D45" s="92"/>
      <c r="E45" s="56"/>
      <c r="F45" s="92"/>
      <c r="G45" s="74"/>
      <c r="H45" s="92"/>
      <c r="I45" s="74"/>
      <c r="J45" s="92"/>
      <c r="M45" s="157"/>
      <c r="N45" s="158"/>
      <c r="P45" s="157"/>
      <c r="Q45" s="158"/>
    </row>
    <row r="46" spans="1:17" s="125" customFormat="1" ht="23.25" customHeight="1" x14ac:dyDescent="0.45">
      <c r="A46" s="133" t="s">
        <v>235</v>
      </c>
      <c r="B46" s="35"/>
      <c r="C46" s="36"/>
      <c r="D46" s="141">
        <v>19381</v>
      </c>
      <c r="E46" s="56"/>
      <c r="F46" s="141">
        <v>0</v>
      </c>
      <c r="G46" s="74"/>
      <c r="H46" s="141">
        <v>19381</v>
      </c>
      <c r="I46" s="74"/>
      <c r="J46" s="141">
        <v>0</v>
      </c>
      <c r="M46" s="157">
        <v>47358</v>
      </c>
      <c r="N46" s="11">
        <f>H46-M46</f>
        <v>-27977</v>
      </c>
      <c r="P46" s="157">
        <v>47358</v>
      </c>
      <c r="Q46" s="11">
        <f t="shared" si="6"/>
        <v>-27977</v>
      </c>
    </row>
    <row r="47" spans="1:17" s="125" customFormat="1" ht="23.25" customHeight="1" x14ac:dyDescent="0.45">
      <c r="A47" s="134" t="s">
        <v>232</v>
      </c>
      <c r="B47" s="35"/>
      <c r="C47" s="36"/>
      <c r="D47" s="92"/>
      <c r="E47" s="56"/>
      <c r="F47" s="135"/>
      <c r="G47" s="74"/>
      <c r="H47" s="92"/>
      <c r="I47" s="74"/>
      <c r="J47" s="135"/>
      <c r="N47" s="158"/>
      <c r="P47" s="158"/>
      <c r="Q47" s="158"/>
    </row>
    <row r="48" spans="1:17" s="125" customFormat="1" ht="23.25" customHeight="1" x14ac:dyDescent="0.45">
      <c r="A48" s="134" t="s">
        <v>233</v>
      </c>
      <c r="B48" s="35"/>
      <c r="C48" s="36"/>
      <c r="D48" s="57">
        <v>-77526</v>
      </c>
      <c r="E48" s="56"/>
      <c r="F48" s="142">
        <v>0</v>
      </c>
      <c r="G48" s="74"/>
      <c r="H48" s="57">
        <v>-77526</v>
      </c>
      <c r="I48" s="74"/>
      <c r="J48" s="142">
        <v>0</v>
      </c>
      <c r="M48" s="131">
        <f>SUM(M42:M47)</f>
        <v>-189432</v>
      </c>
      <c r="N48" s="159">
        <f>H48-M48</f>
        <v>111906</v>
      </c>
      <c r="P48" s="131">
        <f>SUM(P42:P47)</f>
        <v>-189432</v>
      </c>
      <c r="Q48" s="131">
        <f>SUM(Q42:Q47)</f>
        <v>111906</v>
      </c>
    </row>
    <row r="49" spans="1:17" ht="23.25" customHeight="1" x14ac:dyDescent="0.45">
      <c r="A49" s="84" t="s">
        <v>101</v>
      </c>
      <c r="B49" s="35"/>
      <c r="C49" s="36"/>
      <c r="D49" s="56">
        <v>-77526</v>
      </c>
      <c r="E49" s="56"/>
      <c r="F49" s="56">
        <v>102233</v>
      </c>
      <c r="G49" s="74"/>
      <c r="H49" s="56">
        <v>-77526</v>
      </c>
      <c r="I49" s="74"/>
      <c r="J49" s="56">
        <v>102233</v>
      </c>
      <c r="M49" s="130">
        <f>SUM(M38,M48)</f>
        <v>-189432</v>
      </c>
      <c r="N49" s="130">
        <f>H49-M49</f>
        <v>111906</v>
      </c>
      <c r="P49" s="130">
        <f>SUM(P38,P48)</f>
        <v>-189432</v>
      </c>
      <c r="Q49" s="130">
        <f>SUM(Q38,Q48)</f>
        <v>111906</v>
      </c>
    </row>
    <row r="50" spans="1:17" ht="23.25" customHeight="1" thickBot="1" x14ac:dyDescent="0.5">
      <c r="A50" s="6" t="s">
        <v>102</v>
      </c>
      <c r="B50" s="7"/>
      <c r="C50" s="34"/>
      <c r="D50" s="54">
        <v>14070</v>
      </c>
      <c r="E50" s="51"/>
      <c r="F50" s="54">
        <v>212344</v>
      </c>
      <c r="G50" s="56"/>
      <c r="H50" s="54">
        <v>106804</v>
      </c>
      <c r="I50" s="51"/>
      <c r="J50" s="54">
        <v>260465</v>
      </c>
      <c r="M50" s="129">
        <f>SUM(M29,M49)</f>
        <v>-78312</v>
      </c>
      <c r="N50" s="129">
        <f>SUM(N29,N49)</f>
        <v>185116</v>
      </c>
      <c r="P50" s="129">
        <f>SUM(P29,P49)</f>
        <v>-117561</v>
      </c>
      <c r="Q50" s="129">
        <f>SUM(Q29,Q49)</f>
        <v>131631</v>
      </c>
    </row>
    <row r="51" spans="1:17" ht="23.25" customHeight="1" thickTop="1" x14ac:dyDescent="0.45">
      <c r="A51" s="6" t="s">
        <v>103</v>
      </c>
      <c r="B51" s="13"/>
      <c r="D51" s="56"/>
      <c r="E51" s="56"/>
      <c r="F51" s="56"/>
      <c r="G51" s="56"/>
      <c r="H51" s="56"/>
      <c r="I51" s="56"/>
      <c r="J51" s="56"/>
    </row>
    <row r="52" spans="1:17" ht="23.25" customHeight="1" x14ac:dyDescent="0.45">
      <c r="A52" s="10" t="s">
        <v>104</v>
      </c>
      <c r="B52" s="13"/>
      <c r="D52" s="51">
        <v>122612</v>
      </c>
      <c r="E52" s="51"/>
      <c r="F52" s="51">
        <v>133667</v>
      </c>
      <c r="G52" s="51"/>
      <c r="H52" s="51">
        <v>184330</v>
      </c>
      <c r="I52" s="51"/>
      <c r="J52" s="51">
        <v>158232</v>
      </c>
      <c r="M52" s="14">
        <v>111120</v>
      </c>
      <c r="N52" s="11">
        <f>H52-M52</f>
        <v>73210</v>
      </c>
      <c r="P52" s="14">
        <v>84647</v>
      </c>
      <c r="Q52" s="11">
        <f t="shared" ref="Q52:Q53" si="7">D52-P52</f>
        <v>37965</v>
      </c>
    </row>
    <row r="53" spans="1:17" ht="23.25" customHeight="1" x14ac:dyDescent="0.45">
      <c r="A53" s="10" t="s">
        <v>105</v>
      </c>
      <c r="B53" s="13"/>
      <c r="D53" s="51">
        <v>-31016</v>
      </c>
      <c r="E53" s="51"/>
      <c r="F53" s="51">
        <v>-23556</v>
      </c>
      <c r="G53" s="51"/>
      <c r="H53" s="51">
        <v>0</v>
      </c>
      <c r="I53" s="51"/>
      <c r="J53" s="51">
        <v>0</v>
      </c>
      <c r="M53" s="11">
        <v>0</v>
      </c>
      <c r="N53" s="11">
        <v>0</v>
      </c>
      <c r="P53" s="14">
        <v>-12776</v>
      </c>
      <c r="Q53" s="11">
        <f t="shared" si="7"/>
        <v>-18240</v>
      </c>
    </row>
    <row r="54" spans="1:17" ht="23.25" customHeight="1" thickBot="1" x14ac:dyDescent="0.5">
      <c r="A54" s="6" t="s">
        <v>92</v>
      </c>
      <c r="B54" s="13"/>
      <c r="D54" s="54">
        <v>91596</v>
      </c>
      <c r="E54" s="56"/>
      <c r="F54" s="54">
        <v>110111</v>
      </c>
      <c r="G54" s="56"/>
      <c r="H54" s="54">
        <v>184330</v>
      </c>
      <c r="I54" s="56"/>
      <c r="J54" s="54">
        <v>158232</v>
      </c>
      <c r="M54" s="129">
        <f>M29</f>
        <v>111120</v>
      </c>
      <c r="N54" s="129">
        <f>N29</f>
        <v>73210</v>
      </c>
      <c r="P54" s="129">
        <f>P29</f>
        <v>71871</v>
      </c>
      <c r="Q54" s="129">
        <f>Q29</f>
        <v>19725</v>
      </c>
    </row>
    <row r="55" spans="1:17" ht="17.25" customHeight="1" thickTop="1" x14ac:dyDescent="0.45">
      <c r="B55" s="7"/>
      <c r="C55" s="34"/>
      <c r="D55" s="51"/>
      <c r="E55" s="51"/>
      <c r="F55" s="51"/>
      <c r="G55" s="51"/>
      <c r="H55" s="51"/>
      <c r="I55" s="51"/>
      <c r="J55" s="51"/>
    </row>
    <row r="56" spans="1:17" ht="23.25" customHeight="1" x14ac:dyDescent="0.45">
      <c r="A56" s="6" t="s">
        <v>106</v>
      </c>
      <c r="B56" s="13"/>
      <c r="D56" s="56"/>
      <c r="E56" s="56"/>
      <c r="F56" s="56"/>
      <c r="G56" s="56"/>
      <c r="H56" s="56"/>
      <c r="I56" s="56"/>
      <c r="J56" s="56"/>
    </row>
    <row r="57" spans="1:17" ht="23.25" customHeight="1" x14ac:dyDescent="0.45">
      <c r="A57" s="10" t="s">
        <v>104</v>
      </c>
      <c r="B57" s="13"/>
      <c r="D57" s="51">
        <v>45086</v>
      </c>
      <c r="E57" s="51"/>
      <c r="F57" s="51">
        <v>235900</v>
      </c>
      <c r="G57" s="51"/>
      <c r="H57" s="51">
        <v>106804</v>
      </c>
      <c r="I57" s="51"/>
      <c r="J57" s="51">
        <v>260465</v>
      </c>
      <c r="M57" s="14">
        <v>-78312</v>
      </c>
      <c r="N57" s="11">
        <f>H57-M57</f>
        <v>185116</v>
      </c>
      <c r="P57" s="14">
        <v>-104785</v>
      </c>
      <c r="Q57" s="11">
        <f t="shared" ref="Q57:Q58" si="8">D57-P57</f>
        <v>149871</v>
      </c>
    </row>
    <row r="58" spans="1:17" ht="23.25" customHeight="1" x14ac:dyDescent="0.45">
      <c r="A58" s="10" t="s">
        <v>105</v>
      </c>
      <c r="B58" s="13"/>
      <c r="D58" s="51">
        <v>-31016</v>
      </c>
      <c r="E58" s="51"/>
      <c r="F58" s="51">
        <v>-23556</v>
      </c>
      <c r="G58" s="51"/>
      <c r="H58" s="51">
        <v>0</v>
      </c>
      <c r="I58" s="51"/>
      <c r="J58" s="51">
        <v>0</v>
      </c>
      <c r="M58" s="14">
        <v>0</v>
      </c>
      <c r="N58" s="11">
        <f>H58-M58</f>
        <v>0</v>
      </c>
      <c r="P58" s="14">
        <v>-12776</v>
      </c>
      <c r="Q58" s="11">
        <f t="shared" si="8"/>
        <v>-18240</v>
      </c>
    </row>
    <row r="59" spans="1:17" ht="23.25" customHeight="1" thickBot="1" x14ac:dyDescent="0.5">
      <c r="A59" s="6" t="s">
        <v>102</v>
      </c>
      <c r="B59" s="13"/>
      <c r="D59" s="54">
        <v>14070</v>
      </c>
      <c r="E59" s="56"/>
      <c r="F59" s="54">
        <v>212344</v>
      </c>
      <c r="G59" s="56"/>
      <c r="H59" s="54">
        <v>106804</v>
      </c>
      <c r="I59" s="56"/>
      <c r="J59" s="54">
        <v>260465</v>
      </c>
      <c r="M59" s="129">
        <f>M50</f>
        <v>-78312</v>
      </c>
      <c r="N59" s="129">
        <f>N50</f>
        <v>185116</v>
      </c>
      <c r="P59" s="129">
        <f>P50</f>
        <v>-117561</v>
      </c>
      <c r="Q59" s="129">
        <f>Q50</f>
        <v>131631</v>
      </c>
    </row>
    <row r="60" spans="1:17" ht="17.25" customHeight="1" thickTop="1" x14ac:dyDescent="0.45">
      <c r="B60" s="13"/>
      <c r="D60" s="56"/>
      <c r="E60" s="56"/>
      <c r="F60" s="56"/>
      <c r="G60" s="56"/>
      <c r="H60" s="56"/>
      <c r="I60" s="56"/>
      <c r="J60" s="56"/>
    </row>
    <row r="61" spans="1:17" ht="23.25" customHeight="1" x14ac:dyDescent="0.45">
      <c r="A61" s="6" t="s">
        <v>107</v>
      </c>
      <c r="B61" s="13"/>
      <c r="D61" s="56"/>
      <c r="E61" s="56"/>
      <c r="F61" s="56"/>
      <c r="G61" s="56"/>
      <c r="H61" s="56"/>
      <c r="I61" s="56"/>
      <c r="J61" s="56"/>
    </row>
    <row r="62" spans="1:17" ht="25.5" customHeight="1" thickBot="1" x14ac:dyDescent="0.5">
      <c r="A62" s="10" t="s">
        <v>108</v>
      </c>
      <c r="B62" s="35">
        <v>24</v>
      </c>
      <c r="D62" s="58">
        <v>0.08</v>
      </c>
      <c r="E62" s="74"/>
      <c r="F62" s="58">
        <v>0.08</v>
      </c>
      <c r="G62" s="75"/>
      <c r="H62" s="58">
        <v>0.12</v>
      </c>
      <c r="I62" s="74"/>
      <c r="J62" s="58">
        <v>0.1</v>
      </c>
      <c r="M62" s="5">
        <v>7.0000000000000007E-2</v>
      </c>
      <c r="N62" s="138">
        <f>N54/1600000</f>
        <v>4.5756249999999998E-2</v>
      </c>
      <c r="P62" s="5">
        <v>0.05</v>
      </c>
      <c r="Q62" s="70">
        <f>Q52/1600000</f>
        <v>2.3728124999999999E-2</v>
      </c>
    </row>
    <row r="63" spans="1:17" ht="23.25" customHeight="1" thickTop="1" x14ac:dyDescent="0.45">
      <c r="F63" s="76"/>
      <c r="G63" s="76">
        <f>G54/1600000</f>
        <v>0</v>
      </c>
      <c r="H63" s="76"/>
      <c r="I63" s="76"/>
      <c r="J63" s="76"/>
      <c r="M63" s="70"/>
      <c r="P63" s="70"/>
      <c r="Q63" s="70"/>
    </row>
    <row r="66" spans="8:10" x14ac:dyDescent="0.45">
      <c r="H66" s="137"/>
      <c r="J66" s="137"/>
    </row>
  </sheetData>
  <mergeCells count="6">
    <mergeCell ref="P7:R7"/>
    <mergeCell ref="D3:F3"/>
    <mergeCell ref="H3:J3"/>
    <mergeCell ref="D5:F5"/>
    <mergeCell ref="H5:J5"/>
    <mergeCell ref="M7:N7"/>
  </mergeCells>
  <pageMargins left="0.7" right="0.54" top="0.67" bottom="0.52" header="0.3" footer="0.3"/>
  <pageSetup paperSize="9" scale="86" firstPageNumber="6" fitToHeight="2" orientation="portrait" useFirstPageNumber="1" r:id="rId1"/>
  <headerFooter>
    <oddFooter>&amp;L&amp;"AngsanaUPC,Regular"&amp;14หมายเหตุประกอบงบการเงินเป็นส่วนหนึ่งของงบการเงินระหว่างกาลนี้&amp;R&amp;"AngsanaUPC,Regular"&amp;14&amp;P</oddFooter>
  </headerFooter>
  <rowBreaks count="1" manualBreakCount="1">
    <brk id="3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A76"/>
  <sheetViews>
    <sheetView topLeftCell="A13" zoomScale="85" zoomScaleNormal="85" zoomScaleSheetLayoutView="100" workbookViewId="0">
      <selection activeCell="J7" sqref="J7"/>
    </sheetView>
  </sheetViews>
  <sheetFormatPr defaultColWidth="8.140625" defaultRowHeight="21" x14ac:dyDescent="0.45"/>
  <cols>
    <col min="1" max="1" width="31.42578125" style="10" customWidth="1"/>
    <col min="2" max="2" width="7.42578125" style="19" customWidth="1"/>
    <col min="3" max="3" width="1.140625" style="5" customWidth="1"/>
    <col min="4" max="4" width="12.42578125" style="5" customWidth="1"/>
    <col min="5" max="5" width="1.28515625" style="5" customWidth="1"/>
    <col min="6" max="6" width="11.28515625" style="5" customWidth="1"/>
    <col min="7" max="7" width="1.28515625" style="5" customWidth="1"/>
    <col min="8" max="8" width="12.28515625" style="5" customWidth="1"/>
    <col min="9" max="9" width="1.28515625" style="5" customWidth="1"/>
    <col min="10" max="10" width="15.7109375" style="5" customWidth="1"/>
    <col min="11" max="11" width="1.28515625" style="5" customWidth="1"/>
    <col min="12" max="12" width="12.28515625" style="5" customWidth="1"/>
    <col min="13" max="13" width="1.28515625" style="5" customWidth="1"/>
    <col min="14" max="14" width="12.140625" style="5" customWidth="1"/>
    <col min="15" max="15" width="1.7109375" style="5" customWidth="1"/>
    <col min="16" max="16" width="11" style="5" customWidth="1"/>
    <col min="17" max="17" width="1.28515625" style="5" customWidth="1"/>
    <col min="18" max="18" width="19.85546875" style="5" customWidth="1"/>
    <col min="19" max="19" width="1.7109375" style="5" customWidth="1"/>
    <col min="20" max="20" width="12.140625" style="5" customWidth="1"/>
    <col min="21" max="21" width="1.28515625" style="5" customWidth="1"/>
    <col min="22" max="22" width="15" style="5" customWidth="1"/>
    <col min="23" max="23" width="1.28515625" style="5" customWidth="1"/>
    <col min="24" max="24" width="12.42578125" style="5" customWidth="1"/>
    <col min="25" max="25" width="1.28515625" style="5" customWidth="1"/>
    <col min="26" max="26" width="13.28515625" style="5" customWidth="1"/>
    <col min="27" max="27" width="1.28515625" style="5" customWidth="1"/>
    <col min="28" max="28" width="13.7109375" style="5" customWidth="1"/>
    <col min="29" max="29" width="8.7109375" style="5" bestFit="1" customWidth="1"/>
    <col min="30" max="30" width="11.28515625" style="23" bestFit="1" customWidth="1"/>
    <col min="31" max="31" width="8.28515625" style="23" bestFit="1" customWidth="1"/>
    <col min="32" max="16384" width="8.140625" style="5"/>
  </cols>
  <sheetData>
    <row r="1" spans="1:53" s="3" customFormat="1" x14ac:dyDescent="0.45">
      <c r="A1" s="6" t="s">
        <v>0</v>
      </c>
      <c r="B1" s="19"/>
      <c r="AB1" s="4" t="s">
        <v>69</v>
      </c>
      <c r="AD1" s="12"/>
      <c r="AE1" s="12"/>
      <c r="BA1" s="6" t="s">
        <v>0</v>
      </c>
    </row>
    <row r="2" spans="1:53" s="3" customFormat="1" x14ac:dyDescent="0.45">
      <c r="A2" s="6" t="s">
        <v>131</v>
      </c>
      <c r="B2" s="19"/>
      <c r="AB2" s="4" t="s">
        <v>132</v>
      </c>
      <c r="AD2" s="12"/>
      <c r="AE2" s="12"/>
    </row>
    <row r="3" spans="1:53" s="3" customFormat="1" x14ac:dyDescent="0.45">
      <c r="A3" s="2" t="s">
        <v>210</v>
      </c>
      <c r="B3" s="19"/>
      <c r="AB3" s="4"/>
      <c r="AD3" s="12"/>
      <c r="AE3" s="12"/>
    </row>
    <row r="4" spans="1:53" s="3" customFormat="1" x14ac:dyDescent="0.45">
      <c r="A4" s="2"/>
      <c r="B4" s="19"/>
      <c r="AB4" s="20" t="s">
        <v>163</v>
      </c>
      <c r="AD4" s="12"/>
      <c r="AE4" s="12"/>
    </row>
    <row r="5" spans="1:53" s="3" customFormat="1" x14ac:dyDescent="0.45">
      <c r="B5" s="19"/>
      <c r="D5" s="190" t="s">
        <v>2</v>
      </c>
      <c r="E5" s="190"/>
      <c r="F5" s="190"/>
      <c r="G5" s="190"/>
      <c r="H5" s="190"/>
      <c r="I5" s="190"/>
      <c r="J5" s="190"/>
      <c r="K5" s="190"/>
      <c r="L5" s="190"/>
      <c r="M5" s="190"/>
      <c r="N5" s="190"/>
      <c r="O5" s="190"/>
      <c r="P5" s="190"/>
      <c r="Q5" s="190"/>
      <c r="R5" s="190"/>
      <c r="S5" s="190"/>
      <c r="T5" s="190"/>
      <c r="U5" s="190"/>
      <c r="V5" s="190"/>
      <c r="W5" s="190"/>
      <c r="X5" s="190"/>
      <c r="Y5" s="190"/>
      <c r="Z5" s="190"/>
      <c r="AA5" s="190"/>
      <c r="AB5" s="190"/>
      <c r="AD5" s="12"/>
      <c r="AE5" s="12"/>
    </row>
    <row r="6" spans="1:53" s="3" customFormat="1" x14ac:dyDescent="0.45">
      <c r="B6" s="19"/>
      <c r="D6" s="191" t="s">
        <v>166</v>
      </c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21"/>
      <c r="Z6" s="21"/>
      <c r="AA6" s="21"/>
      <c r="AB6" s="21"/>
      <c r="AD6" s="12"/>
      <c r="AE6" s="12"/>
    </row>
    <row r="7" spans="1:53" s="3" customFormat="1" ht="21.75" customHeight="1" x14ac:dyDescent="0.45">
      <c r="A7" s="8"/>
      <c r="B7" s="19"/>
      <c r="D7" s="22"/>
      <c r="E7" s="22"/>
      <c r="F7" s="22"/>
      <c r="G7" s="22"/>
      <c r="H7" s="22"/>
      <c r="I7" s="22"/>
      <c r="J7" s="22"/>
      <c r="K7" s="22"/>
      <c r="L7" s="191" t="s">
        <v>59</v>
      </c>
      <c r="M7" s="191"/>
      <c r="N7" s="191"/>
      <c r="O7" s="191"/>
      <c r="P7" s="191"/>
      <c r="Q7" s="22"/>
      <c r="R7" s="191" t="s">
        <v>63</v>
      </c>
      <c r="S7" s="191"/>
      <c r="T7" s="191"/>
      <c r="U7" s="191"/>
      <c r="V7" s="191"/>
      <c r="W7" s="22"/>
      <c r="X7" s="22"/>
      <c r="AD7" s="12"/>
      <c r="AE7" s="12"/>
    </row>
    <row r="8" spans="1:53" ht="21.75" customHeight="1" x14ac:dyDescent="0.45">
      <c r="B8" s="9"/>
      <c r="C8" s="9"/>
      <c r="D8" s="13"/>
      <c r="H8" s="13"/>
      <c r="I8" s="13"/>
      <c r="J8" s="13" t="s">
        <v>111</v>
      </c>
      <c r="K8" s="13"/>
      <c r="L8" s="191" t="s">
        <v>135</v>
      </c>
      <c r="M8" s="191"/>
      <c r="N8" s="191"/>
      <c r="O8" s="21"/>
      <c r="P8" s="22"/>
      <c r="R8" s="13" t="s">
        <v>243</v>
      </c>
      <c r="T8" s="13"/>
      <c r="U8" s="13"/>
      <c r="V8" s="13" t="s">
        <v>123</v>
      </c>
      <c r="W8" s="13"/>
      <c r="X8" s="13" t="s">
        <v>113</v>
      </c>
      <c r="Y8" s="13"/>
      <c r="Z8" s="13" t="s">
        <v>114</v>
      </c>
      <c r="AA8" s="13"/>
      <c r="AB8" s="13"/>
    </row>
    <row r="9" spans="1:53" ht="21.75" customHeight="1" x14ac:dyDescent="0.45">
      <c r="B9" s="9"/>
      <c r="C9" s="9"/>
      <c r="D9" s="13" t="s">
        <v>115</v>
      </c>
      <c r="H9" s="13" t="s">
        <v>116</v>
      </c>
      <c r="I9" s="13"/>
      <c r="J9" s="13" t="s">
        <v>117</v>
      </c>
      <c r="K9" s="13"/>
      <c r="L9" s="13" t="s">
        <v>118</v>
      </c>
      <c r="M9" s="13"/>
      <c r="N9" s="13" t="s">
        <v>136</v>
      </c>
      <c r="O9" s="13"/>
      <c r="P9" s="13" t="s">
        <v>119</v>
      </c>
      <c r="R9" s="13" t="s">
        <v>244</v>
      </c>
      <c r="T9" s="154" t="s">
        <v>246</v>
      </c>
      <c r="U9" s="13"/>
      <c r="V9" s="13" t="s">
        <v>112</v>
      </c>
      <c r="W9" s="13"/>
      <c r="X9" s="13" t="s">
        <v>121</v>
      </c>
      <c r="Y9" s="13"/>
      <c r="Z9" s="13" t="s">
        <v>122</v>
      </c>
      <c r="AA9" s="13"/>
      <c r="AB9" s="13" t="s">
        <v>123</v>
      </c>
    </row>
    <row r="10" spans="1:53" ht="21.75" customHeight="1" x14ac:dyDescent="0.45">
      <c r="B10" s="16" t="s">
        <v>4</v>
      </c>
      <c r="C10" s="9"/>
      <c r="D10" s="24" t="s">
        <v>124</v>
      </c>
      <c r="F10" s="24" t="s">
        <v>134</v>
      </c>
      <c r="G10" s="13"/>
      <c r="H10" s="24" t="s">
        <v>125</v>
      </c>
      <c r="I10" s="13"/>
      <c r="J10" s="24" t="s">
        <v>126</v>
      </c>
      <c r="K10" s="13"/>
      <c r="L10" s="24" t="s">
        <v>127</v>
      </c>
      <c r="M10" s="13"/>
      <c r="N10" s="24" t="s">
        <v>137</v>
      </c>
      <c r="O10" s="13"/>
      <c r="P10" s="24" t="s">
        <v>128</v>
      </c>
      <c r="R10" s="24" t="s">
        <v>245</v>
      </c>
      <c r="T10" s="24" t="s">
        <v>247</v>
      </c>
      <c r="U10" s="13"/>
      <c r="V10" s="24" t="s">
        <v>120</v>
      </c>
      <c r="W10" s="13"/>
      <c r="X10" s="24" t="s">
        <v>129</v>
      </c>
      <c r="Y10" s="13"/>
      <c r="Z10" s="24" t="s">
        <v>130</v>
      </c>
      <c r="AA10" s="13"/>
      <c r="AB10" s="24" t="s">
        <v>51</v>
      </c>
    </row>
    <row r="11" spans="1:53" ht="18" customHeight="1" x14ac:dyDescent="0.45">
      <c r="B11" s="5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</row>
    <row r="12" spans="1:53" ht="24" customHeight="1" x14ac:dyDescent="0.45">
      <c r="A12" s="8" t="s">
        <v>133</v>
      </c>
      <c r="B12" s="8"/>
      <c r="C12" s="19"/>
      <c r="D12" s="25">
        <v>1600000</v>
      </c>
      <c r="E12" s="26"/>
      <c r="F12" s="25">
        <v>-4767</v>
      </c>
      <c r="G12" s="25"/>
      <c r="H12" s="25">
        <v>24</v>
      </c>
      <c r="I12" s="25"/>
      <c r="J12" s="25">
        <v>-6870</v>
      </c>
      <c r="K12" s="25"/>
      <c r="L12" s="25">
        <v>160000</v>
      </c>
      <c r="M12" s="26"/>
      <c r="N12" s="25">
        <v>4767</v>
      </c>
      <c r="O12" s="25"/>
      <c r="P12" s="25">
        <v>3340741</v>
      </c>
      <c r="Q12" s="25"/>
      <c r="R12" s="25">
        <v>0</v>
      </c>
      <c r="S12" s="25"/>
      <c r="T12" s="25">
        <v>405932</v>
      </c>
      <c r="U12" s="25"/>
      <c r="V12" s="25">
        <v>405932</v>
      </c>
      <c r="W12" s="25"/>
      <c r="X12" s="25">
        <v>5499827</v>
      </c>
      <c r="Y12" s="25"/>
      <c r="Z12" s="25">
        <v>564844</v>
      </c>
      <c r="AA12" s="25"/>
      <c r="AB12" s="25">
        <v>6064671</v>
      </c>
      <c r="AC12" s="11"/>
    </row>
    <row r="13" spans="1:53" ht="24" customHeight="1" x14ac:dyDescent="0.45">
      <c r="A13" s="1" t="s">
        <v>137</v>
      </c>
      <c r="B13" s="8"/>
      <c r="C13" s="19"/>
      <c r="D13" s="95">
        <v>0</v>
      </c>
      <c r="E13" s="96"/>
      <c r="F13" s="31">
        <v>-18133</v>
      </c>
      <c r="G13" s="95"/>
      <c r="H13" s="95">
        <v>0</v>
      </c>
      <c r="I13" s="95"/>
      <c r="J13" s="95">
        <v>0</v>
      </c>
      <c r="K13" s="95"/>
      <c r="L13" s="95">
        <v>0</v>
      </c>
      <c r="M13" s="96"/>
      <c r="N13" s="95">
        <v>0</v>
      </c>
      <c r="O13" s="95"/>
      <c r="P13" s="95">
        <v>0</v>
      </c>
      <c r="Q13" s="95"/>
      <c r="R13" s="95">
        <v>0</v>
      </c>
      <c r="S13" s="95"/>
      <c r="T13" s="95">
        <v>0</v>
      </c>
      <c r="U13" s="95"/>
      <c r="V13" s="25">
        <v>0</v>
      </c>
      <c r="W13" s="95"/>
      <c r="X13" s="25">
        <v>-18133</v>
      </c>
      <c r="Y13" s="95"/>
      <c r="Z13" s="95">
        <v>0</v>
      </c>
      <c r="AA13" s="95"/>
      <c r="AB13" s="95">
        <v>-18133</v>
      </c>
      <c r="AC13" s="11"/>
    </row>
    <row r="14" spans="1:53" ht="24" customHeight="1" x14ac:dyDescent="0.45">
      <c r="A14" s="1" t="s">
        <v>183</v>
      </c>
      <c r="B14" s="35">
        <v>25</v>
      </c>
      <c r="C14" s="19"/>
      <c r="D14" s="95">
        <v>0</v>
      </c>
      <c r="E14" s="96"/>
      <c r="F14" s="31">
        <v>0</v>
      </c>
      <c r="G14" s="95"/>
      <c r="H14" s="95">
        <v>0</v>
      </c>
      <c r="I14" s="95"/>
      <c r="J14" s="95">
        <v>0</v>
      </c>
      <c r="K14" s="95"/>
      <c r="L14" s="95">
        <v>0</v>
      </c>
      <c r="M14" s="96"/>
      <c r="N14" s="95">
        <v>0</v>
      </c>
      <c r="O14" s="95"/>
      <c r="P14" s="95">
        <v>-143336</v>
      </c>
      <c r="Q14" s="95"/>
      <c r="R14" s="95">
        <v>0</v>
      </c>
      <c r="S14" s="95"/>
      <c r="T14" s="95">
        <v>0</v>
      </c>
      <c r="U14" s="95"/>
      <c r="V14" s="25">
        <v>0</v>
      </c>
      <c r="W14" s="95"/>
      <c r="X14" s="25">
        <v>-143336</v>
      </c>
      <c r="Y14" s="95"/>
      <c r="Z14" s="95">
        <v>0</v>
      </c>
      <c r="AA14" s="95"/>
      <c r="AB14" s="95">
        <v>-143336</v>
      </c>
      <c r="AC14" s="11"/>
    </row>
    <row r="15" spans="1:53" s="42" customFormat="1" ht="24" customHeight="1" x14ac:dyDescent="0.45">
      <c r="A15" s="93" t="s">
        <v>185</v>
      </c>
      <c r="B15" s="93"/>
      <c r="C15" s="94"/>
      <c r="D15" s="95"/>
      <c r="E15" s="96"/>
      <c r="F15" s="31"/>
      <c r="G15" s="95"/>
      <c r="H15" s="95"/>
      <c r="I15" s="95"/>
      <c r="J15" s="95"/>
      <c r="K15" s="95"/>
      <c r="L15" s="95"/>
      <c r="M15" s="96"/>
      <c r="N15" s="95"/>
      <c r="O15" s="95"/>
      <c r="P15" s="95"/>
      <c r="Q15" s="95"/>
      <c r="R15" s="95"/>
      <c r="S15" s="95"/>
      <c r="T15" s="95"/>
      <c r="U15" s="95"/>
      <c r="V15" s="25"/>
      <c r="W15" s="95"/>
      <c r="X15" s="25"/>
      <c r="Y15" s="95"/>
      <c r="Z15" s="95"/>
      <c r="AA15" s="95"/>
      <c r="AB15" s="95"/>
      <c r="AC15" s="31"/>
      <c r="AD15" s="97"/>
      <c r="AE15" s="97"/>
    </row>
    <row r="16" spans="1:53" ht="24" customHeight="1" x14ac:dyDescent="0.45">
      <c r="A16" s="8" t="s">
        <v>186</v>
      </c>
      <c r="B16" s="8"/>
      <c r="C16" s="19"/>
      <c r="D16" s="95">
        <v>0</v>
      </c>
      <c r="E16" s="96"/>
      <c r="F16" s="31">
        <v>0</v>
      </c>
      <c r="G16" s="95"/>
      <c r="H16" s="95">
        <v>0</v>
      </c>
      <c r="I16" s="95"/>
      <c r="J16" s="95">
        <v>0</v>
      </c>
      <c r="K16" s="95"/>
      <c r="L16" s="95">
        <v>0</v>
      </c>
      <c r="M16" s="96"/>
      <c r="N16" s="95">
        <v>0</v>
      </c>
      <c r="O16" s="95"/>
      <c r="P16" s="95">
        <v>0</v>
      </c>
      <c r="Q16" s="95"/>
      <c r="R16" s="95">
        <v>0</v>
      </c>
      <c r="S16" s="95"/>
      <c r="T16" s="95">
        <v>0</v>
      </c>
      <c r="U16" s="95"/>
      <c r="V16" s="25">
        <v>0</v>
      </c>
      <c r="W16" s="95"/>
      <c r="X16" s="25">
        <v>0</v>
      </c>
      <c r="Y16" s="95"/>
      <c r="Z16" s="95">
        <v>30020</v>
      </c>
      <c r="AA16" s="95"/>
      <c r="AB16" s="95">
        <v>30020</v>
      </c>
      <c r="AC16" s="11"/>
    </row>
    <row r="17" spans="1:31" ht="24" customHeight="1" x14ac:dyDescent="0.45">
      <c r="A17" s="1" t="s">
        <v>167</v>
      </c>
      <c r="B17" s="8"/>
      <c r="C17" s="19"/>
      <c r="D17" s="95">
        <v>0</v>
      </c>
      <c r="E17" s="96">
        <v>0</v>
      </c>
      <c r="F17" s="31">
        <v>0</v>
      </c>
      <c r="G17" s="95"/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6">
        <v>0</v>
      </c>
      <c r="N17" s="95">
        <v>0</v>
      </c>
      <c r="O17" s="95"/>
      <c r="P17" s="95">
        <v>133667</v>
      </c>
      <c r="Q17" s="95">
        <v>0</v>
      </c>
      <c r="R17" s="95">
        <v>0</v>
      </c>
      <c r="S17" s="95"/>
      <c r="T17" s="95">
        <v>102233</v>
      </c>
      <c r="U17" s="95">
        <v>0</v>
      </c>
      <c r="V17" s="25">
        <v>102233</v>
      </c>
      <c r="W17" s="95"/>
      <c r="X17" s="25">
        <v>235900</v>
      </c>
      <c r="Y17" s="95">
        <v>0</v>
      </c>
      <c r="Z17" s="95">
        <v>-23556</v>
      </c>
      <c r="AA17" s="95">
        <v>0</v>
      </c>
      <c r="AB17" s="95">
        <v>212344</v>
      </c>
      <c r="AC17" s="11"/>
    </row>
    <row r="18" spans="1:31" ht="24" customHeight="1" x14ac:dyDescent="0.45">
      <c r="A18" s="1" t="s">
        <v>175</v>
      </c>
      <c r="B18" s="8"/>
      <c r="C18" s="19"/>
      <c r="D18" s="98">
        <v>0</v>
      </c>
      <c r="E18" s="31"/>
      <c r="F18" s="31">
        <v>0</v>
      </c>
      <c r="G18" s="31"/>
      <c r="H18" s="98">
        <v>0</v>
      </c>
      <c r="I18" s="31"/>
      <c r="J18" s="98">
        <v>0</v>
      </c>
      <c r="K18" s="31"/>
      <c r="L18" s="98">
        <v>0</v>
      </c>
      <c r="M18" s="31"/>
      <c r="N18" s="95">
        <v>18133</v>
      </c>
      <c r="O18" s="98"/>
      <c r="P18" s="99">
        <v>-18133</v>
      </c>
      <c r="Q18" s="31"/>
      <c r="R18" s="31">
        <v>0</v>
      </c>
      <c r="S18" s="31"/>
      <c r="T18" s="99">
        <v>0</v>
      </c>
      <c r="U18" s="31"/>
      <c r="V18" s="25">
        <v>0</v>
      </c>
      <c r="W18" s="31"/>
      <c r="X18" s="25">
        <v>0</v>
      </c>
      <c r="Y18" s="31"/>
      <c r="Z18" s="99">
        <v>0</v>
      </c>
      <c r="AA18" s="31"/>
      <c r="AB18" s="95">
        <v>0</v>
      </c>
    </row>
    <row r="19" spans="1:31" s="14" customFormat="1" ht="21.75" customHeight="1" thickBot="1" x14ac:dyDescent="0.5">
      <c r="A19" s="27" t="s">
        <v>187</v>
      </c>
      <c r="B19" s="28"/>
      <c r="C19" s="29"/>
      <c r="D19" s="100">
        <v>1600000</v>
      </c>
      <c r="E19" s="73"/>
      <c r="F19" s="100">
        <v>-22900</v>
      </c>
      <c r="G19" s="73"/>
      <c r="H19" s="100">
        <v>24</v>
      </c>
      <c r="I19" s="73"/>
      <c r="J19" s="100">
        <v>-6870</v>
      </c>
      <c r="K19" s="73"/>
      <c r="L19" s="100">
        <v>160000</v>
      </c>
      <c r="M19" s="73"/>
      <c r="N19" s="100">
        <v>22900</v>
      </c>
      <c r="O19" s="73"/>
      <c r="P19" s="100">
        <v>3312939</v>
      </c>
      <c r="Q19" s="73"/>
      <c r="R19" s="100">
        <v>0</v>
      </c>
      <c r="S19" s="73"/>
      <c r="T19" s="100">
        <v>508165</v>
      </c>
      <c r="U19" s="73"/>
      <c r="V19" s="100">
        <v>508165</v>
      </c>
      <c r="W19" s="73"/>
      <c r="X19" s="100">
        <v>5574258</v>
      </c>
      <c r="Y19" s="73"/>
      <c r="Z19" s="100">
        <v>571308</v>
      </c>
      <c r="AA19" s="73"/>
      <c r="AB19" s="100">
        <v>6145566</v>
      </c>
    </row>
    <row r="20" spans="1:31" ht="24" customHeight="1" thickTop="1" x14ac:dyDescent="0.45">
      <c r="Z20" s="11"/>
      <c r="AB20" s="11"/>
    </row>
    <row r="21" spans="1:31" ht="24" customHeight="1" x14ac:dyDescent="0.45">
      <c r="A21" s="93" t="s">
        <v>211</v>
      </c>
      <c r="B21" s="93"/>
      <c r="C21" s="94"/>
      <c r="D21" s="95">
        <v>1600000</v>
      </c>
      <c r="E21" s="96"/>
      <c r="F21" s="95">
        <v>-22900</v>
      </c>
      <c r="G21" s="95"/>
      <c r="H21" s="95">
        <v>24</v>
      </c>
      <c r="I21" s="95"/>
      <c r="J21" s="95">
        <v>-6870</v>
      </c>
      <c r="K21" s="95"/>
      <c r="L21" s="95">
        <v>160000</v>
      </c>
      <c r="M21" s="96"/>
      <c r="N21" s="95">
        <v>22900</v>
      </c>
      <c r="O21" s="95"/>
      <c r="P21" s="95">
        <v>3409801</v>
      </c>
      <c r="Q21" s="95"/>
      <c r="R21" s="95">
        <v>0</v>
      </c>
      <c r="S21" s="95"/>
      <c r="T21" s="95">
        <v>478097</v>
      </c>
      <c r="U21" s="95"/>
      <c r="V21" s="95">
        <v>478097</v>
      </c>
      <c r="W21" s="95"/>
      <c r="X21" s="25">
        <v>5641052</v>
      </c>
      <c r="Y21" s="95"/>
      <c r="Z21" s="95">
        <v>598994</v>
      </c>
      <c r="AA21" s="95"/>
      <c r="AB21" s="95">
        <v>6240046</v>
      </c>
      <c r="AC21" s="11"/>
    </row>
    <row r="22" spans="1:31" ht="24" customHeight="1" x14ac:dyDescent="0.45">
      <c r="A22" s="93" t="s">
        <v>183</v>
      </c>
      <c r="B22" s="35">
        <v>25</v>
      </c>
      <c r="C22" s="94"/>
      <c r="D22" s="95">
        <v>0</v>
      </c>
      <c r="E22" s="96"/>
      <c r="F22" s="95">
        <v>0</v>
      </c>
      <c r="G22" s="95"/>
      <c r="H22" s="95">
        <v>0</v>
      </c>
      <c r="I22" s="95"/>
      <c r="J22" s="95">
        <v>0</v>
      </c>
      <c r="K22" s="95"/>
      <c r="L22" s="95">
        <v>0</v>
      </c>
      <c r="M22" s="96"/>
      <c r="N22" s="95">
        <v>0</v>
      </c>
      <c r="O22" s="95"/>
      <c r="P22" s="95">
        <v>-79546</v>
      </c>
      <c r="Q22" s="95"/>
      <c r="R22" s="95">
        <v>0</v>
      </c>
      <c r="S22" s="95"/>
      <c r="T22" s="95">
        <v>0</v>
      </c>
      <c r="U22" s="95"/>
      <c r="V22" s="95">
        <v>0</v>
      </c>
      <c r="W22" s="95"/>
      <c r="X22" s="25">
        <v>-79546</v>
      </c>
      <c r="Y22" s="95"/>
      <c r="Z22" s="95">
        <v>0</v>
      </c>
      <c r="AA22" s="95"/>
      <c r="AB22" s="95">
        <v>-79546</v>
      </c>
      <c r="AC22" s="11"/>
    </row>
    <row r="23" spans="1:31" s="42" customFormat="1" ht="24" customHeight="1" x14ac:dyDescent="0.45">
      <c r="A23" s="93" t="s">
        <v>185</v>
      </c>
      <c r="B23" s="93"/>
      <c r="C23" s="94"/>
      <c r="D23" s="95"/>
      <c r="E23" s="96"/>
      <c r="F23" s="31"/>
      <c r="G23" s="95"/>
      <c r="H23" s="95"/>
      <c r="I23" s="95"/>
      <c r="J23" s="95"/>
      <c r="K23" s="95"/>
      <c r="L23" s="95"/>
      <c r="M23" s="96"/>
      <c r="N23" s="95"/>
      <c r="O23" s="95"/>
      <c r="P23" s="95"/>
      <c r="Q23" s="95"/>
      <c r="R23" s="95"/>
      <c r="S23" s="95"/>
      <c r="T23" s="95"/>
      <c r="U23" s="95"/>
      <c r="V23" s="95"/>
      <c r="W23" s="95"/>
      <c r="X23" s="25"/>
      <c r="Y23" s="95"/>
      <c r="Z23" s="95"/>
      <c r="AA23" s="95"/>
      <c r="AB23" s="95"/>
      <c r="AC23" s="31"/>
      <c r="AD23" s="97"/>
      <c r="AE23" s="97"/>
    </row>
    <row r="24" spans="1:31" ht="24" customHeight="1" x14ac:dyDescent="0.45">
      <c r="A24" s="93" t="s">
        <v>186</v>
      </c>
      <c r="B24" s="93"/>
      <c r="C24" s="94"/>
      <c r="D24" s="95">
        <v>0</v>
      </c>
      <c r="E24" s="96"/>
      <c r="F24" s="31">
        <v>0</v>
      </c>
      <c r="G24" s="95"/>
      <c r="H24" s="95">
        <v>0</v>
      </c>
      <c r="I24" s="95"/>
      <c r="J24" s="95">
        <v>0</v>
      </c>
      <c r="K24" s="95"/>
      <c r="L24" s="95">
        <v>0</v>
      </c>
      <c r="M24" s="96"/>
      <c r="N24" s="95">
        <v>0</v>
      </c>
      <c r="O24" s="95"/>
      <c r="P24" s="95">
        <v>0</v>
      </c>
      <c r="Q24" s="95"/>
      <c r="R24" s="95">
        <v>0</v>
      </c>
      <c r="S24" s="95"/>
      <c r="T24" s="95">
        <v>0</v>
      </c>
      <c r="U24" s="95"/>
      <c r="V24" s="95">
        <v>0</v>
      </c>
      <c r="W24" s="95"/>
      <c r="X24" s="25">
        <v>0</v>
      </c>
      <c r="Y24" s="95"/>
      <c r="Z24" s="95">
        <v>26008</v>
      </c>
      <c r="AA24" s="95"/>
      <c r="AB24" s="95">
        <v>26008</v>
      </c>
      <c r="AC24" s="11"/>
    </row>
    <row r="25" spans="1:31" ht="24" customHeight="1" x14ac:dyDescent="0.45">
      <c r="A25" s="1" t="s">
        <v>167</v>
      </c>
      <c r="B25" s="93"/>
      <c r="C25" s="94"/>
      <c r="D25" s="95">
        <v>0</v>
      </c>
      <c r="E25" s="96"/>
      <c r="F25" s="31">
        <v>0</v>
      </c>
      <c r="G25" s="95"/>
      <c r="H25" s="95">
        <v>0</v>
      </c>
      <c r="I25" s="95"/>
      <c r="J25" s="95">
        <v>0</v>
      </c>
      <c r="K25" s="95"/>
      <c r="L25" s="95">
        <v>0</v>
      </c>
      <c r="M25" s="96"/>
      <c r="N25" s="95">
        <v>0</v>
      </c>
      <c r="O25" s="95"/>
      <c r="P25" s="95">
        <v>122612</v>
      </c>
      <c r="Q25" s="95"/>
      <c r="R25" s="95">
        <v>6666</v>
      </c>
      <c r="S25" s="95"/>
      <c r="T25" s="95">
        <v>-84192</v>
      </c>
      <c r="U25" s="95"/>
      <c r="V25" s="95">
        <v>-77526</v>
      </c>
      <c r="W25" s="95"/>
      <c r="X25" s="25">
        <v>45086</v>
      </c>
      <c r="Y25" s="95"/>
      <c r="Z25" s="95">
        <v>-31016</v>
      </c>
      <c r="AA25" s="95"/>
      <c r="AB25" s="95">
        <v>14070</v>
      </c>
      <c r="AC25" s="11"/>
    </row>
    <row r="26" spans="1:31" s="14" customFormat="1" ht="21.75" customHeight="1" thickBot="1" x14ac:dyDescent="0.5">
      <c r="A26" s="147" t="s">
        <v>213</v>
      </c>
      <c r="B26" s="148"/>
      <c r="C26" s="149"/>
      <c r="D26" s="100">
        <v>1600000</v>
      </c>
      <c r="E26" s="73"/>
      <c r="F26" s="100">
        <v>-22900</v>
      </c>
      <c r="G26" s="73"/>
      <c r="H26" s="100">
        <v>24</v>
      </c>
      <c r="I26" s="73"/>
      <c r="J26" s="100">
        <v>-6870</v>
      </c>
      <c r="K26" s="73"/>
      <c r="L26" s="100">
        <v>160000</v>
      </c>
      <c r="M26" s="73"/>
      <c r="N26" s="100">
        <v>22900</v>
      </c>
      <c r="O26" s="73"/>
      <c r="P26" s="100">
        <v>3452867</v>
      </c>
      <c r="Q26" s="156">
        <v>0</v>
      </c>
      <c r="R26" s="100">
        <v>6666</v>
      </c>
      <c r="S26" s="73"/>
      <c r="T26" s="100">
        <v>393905</v>
      </c>
      <c r="U26" s="73"/>
      <c r="V26" s="100">
        <v>400571</v>
      </c>
      <c r="W26" s="73"/>
      <c r="X26" s="100">
        <v>5606592</v>
      </c>
      <c r="Y26" s="73"/>
      <c r="Z26" s="100">
        <v>593986</v>
      </c>
      <c r="AA26" s="73"/>
      <c r="AB26" s="100">
        <v>6200578</v>
      </c>
    </row>
    <row r="27" spans="1:31" ht="24" customHeight="1" thickTop="1" x14ac:dyDescent="0.45"/>
    <row r="28" spans="1:31" ht="24" customHeight="1" x14ac:dyDescent="0.45"/>
    <row r="29" spans="1:31" ht="24" customHeight="1" x14ac:dyDescent="0.45"/>
    <row r="30" spans="1:31" ht="24" customHeight="1" x14ac:dyDescent="0.45"/>
    <row r="31" spans="1:31" ht="24" customHeight="1" x14ac:dyDescent="0.45"/>
    <row r="32" spans="1:31" ht="24" customHeight="1" x14ac:dyDescent="0.45"/>
    <row r="33" ht="24" customHeight="1" x14ac:dyDescent="0.45"/>
    <row r="34" ht="24" customHeight="1" x14ac:dyDescent="0.45"/>
    <row r="35" ht="24" customHeight="1" x14ac:dyDescent="0.45"/>
    <row r="36" ht="24" customHeight="1" x14ac:dyDescent="0.45"/>
    <row r="37" ht="24" customHeight="1" x14ac:dyDescent="0.45"/>
    <row r="38" ht="24" customHeight="1" x14ac:dyDescent="0.45"/>
    <row r="39" ht="24" customHeight="1" x14ac:dyDescent="0.45"/>
    <row r="40" ht="24" customHeight="1" x14ac:dyDescent="0.45"/>
    <row r="41" ht="24" customHeight="1" x14ac:dyDescent="0.45"/>
    <row r="42" ht="24" customHeight="1" x14ac:dyDescent="0.45"/>
    <row r="43" ht="24" customHeight="1" x14ac:dyDescent="0.45"/>
    <row r="44" ht="24" customHeight="1" x14ac:dyDescent="0.45"/>
    <row r="45" ht="24" customHeight="1" x14ac:dyDescent="0.45"/>
    <row r="46" ht="24" customHeight="1" x14ac:dyDescent="0.45"/>
    <row r="47" ht="24" customHeight="1" x14ac:dyDescent="0.45"/>
    <row r="48" ht="24" customHeight="1" x14ac:dyDescent="0.45"/>
    <row r="49" ht="24" customHeight="1" x14ac:dyDescent="0.45"/>
    <row r="50" ht="24" customHeight="1" x14ac:dyDescent="0.45"/>
    <row r="51" ht="24" customHeight="1" x14ac:dyDescent="0.45"/>
    <row r="52" ht="24" customHeight="1" x14ac:dyDescent="0.45"/>
    <row r="53" ht="24" customHeight="1" x14ac:dyDescent="0.45"/>
    <row r="54" ht="24" customHeight="1" x14ac:dyDescent="0.45"/>
    <row r="55" ht="24" customHeight="1" x14ac:dyDescent="0.45"/>
    <row r="56" ht="24" customHeight="1" x14ac:dyDescent="0.45"/>
    <row r="57" ht="24" customHeight="1" x14ac:dyDescent="0.45"/>
    <row r="58" ht="24" customHeight="1" x14ac:dyDescent="0.45"/>
    <row r="59" ht="24" customHeight="1" x14ac:dyDescent="0.45"/>
    <row r="60" ht="24" customHeight="1" x14ac:dyDescent="0.45"/>
    <row r="61" ht="24" customHeight="1" x14ac:dyDescent="0.45"/>
    <row r="62" ht="24" customHeight="1" x14ac:dyDescent="0.45"/>
    <row r="63" ht="24" customHeight="1" x14ac:dyDescent="0.45"/>
    <row r="64" ht="24" customHeight="1" x14ac:dyDescent="0.45"/>
    <row r="65" ht="24" customHeight="1" x14ac:dyDescent="0.45"/>
    <row r="66" ht="24" customHeight="1" x14ac:dyDescent="0.45"/>
    <row r="67" ht="24" customHeight="1" x14ac:dyDescent="0.45"/>
    <row r="68" ht="24" customHeight="1" x14ac:dyDescent="0.45"/>
    <row r="69" ht="24" customHeight="1" x14ac:dyDescent="0.45"/>
    <row r="70" ht="24" customHeight="1" x14ac:dyDescent="0.45"/>
    <row r="71" ht="24" customHeight="1" x14ac:dyDescent="0.45"/>
    <row r="72" ht="24" customHeight="1" x14ac:dyDescent="0.45"/>
    <row r="73" ht="24" customHeight="1" x14ac:dyDescent="0.45"/>
    <row r="74" ht="24" customHeight="1" x14ac:dyDescent="0.45"/>
    <row r="75" ht="24" customHeight="1" x14ac:dyDescent="0.45"/>
    <row r="76" ht="24" customHeight="1" x14ac:dyDescent="0.45"/>
  </sheetData>
  <mergeCells count="5">
    <mergeCell ref="D5:AB5"/>
    <mergeCell ref="L7:P7"/>
    <mergeCell ref="L8:N8"/>
    <mergeCell ref="D6:X6"/>
    <mergeCell ref="R7:V7"/>
  </mergeCells>
  <pageMargins left="0.27559055118110198" right="0.15748031496063" top="1.1811023622047201" bottom="0.74803149606299202" header="0.31496062992126" footer="0.39370078740157499"/>
  <pageSetup paperSize="9" scale="62" firstPageNumber="8" orientation="landscape" useFirstPageNumber="1" r:id="rId1"/>
  <headerFooter>
    <oddFooter>&amp;L&amp;"AngsanaUPC,Regular"&amp;14หมายเหตุประกอบงบการเงินเป็นส่วนหนึ่งของงบการเงินระหว่างกาลนี้&amp;R&amp;"AngsanaUPC,Regular"&amp;14&amp;P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26"/>
  <sheetViews>
    <sheetView zoomScale="85" zoomScaleNormal="85" zoomScaleSheetLayoutView="100" workbookViewId="0">
      <selection activeCell="J7" sqref="J7"/>
    </sheetView>
  </sheetViews>
  <sheetFormatPr defaultRowHeight="15" x14ac:dyDescent="0.25"/>
  <cols>
    <col min="1" max="1" width="28" style="165" customWidth="1"/>
    <col min="2" max="2" width="8.140625" style="165" customWidth="1"/>
    <col min="3" max="3" width="1.7109375" style="165" customWidth="1"/>
    <col min="4" max="4" width="12.7109375" style="165" customWidth="1"/>
    <col min="5" max="5" width="1.7109375" style="165" customWidth="1"/>
    <col min="6" max="6" width="12.5703125" style="165" customWidth="1"/>
    <col min="7" max="7" width="1.7109375" style="165" customWidth="1"/>
    <col min="8" max="8" width="12.85546875" style="165" customWidth="1"/>
    <col min="9" max="9" width="1.28515625" style="165" customWidth="1"/>
    <col min="10" max="10" width="12.28515625" style="165" customWidth="1"/>
    <col min="11" max="11" width="1.28515625" style="165" customWidth="1"/>
    <col min="12" max="12" width="13.140625" style="165" customWidth="1"/>
    <col min="13" max="13" width="1.28515625" style="165" customWidth="1"/>
    <col min="14" max="14" width="13" style="165" customWidth="1"/>
    <col min="15" max="15" width="1.28515625" style="165" customWidth="1"/>
    <col min="16" max="16" width="20.85546875" style="165" customWidth="1"/>
    <col min="17" max="17" width="1.28515625" style="165" customWidth="1"/>
    <col min="18" max="18" width="15.28515625" style="165" customWidth="1"/>
    <col min="19" max="19" width="1.42578125" style="165" customWidth="1"/>
    <col min="20" max="20" width="15.28515625" style="165" customWidth="1"/>
    <col min="21" max="21" width="1.28515625" style="165" customWidth="1"/>
    <col min="22" max="22" width="15.42578125" style="165" customWidth="1"/>
    <col min="23" max="23" width="12.5703125" style="165" bestFit="1" customWidth="1"/>
    <col min="24" max="24" width="11" style="165" bestFit="1" customWidth="1"/>
    <col min="25" max="16384" width="9.140625" style="165"/>
  </cols>
  <sheetData>
    <row r="1" spans="1:23" ht="23.25" x14ac:dyDescent="0.5">
      <c r="A1" s="162" t="s">
        <v>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  <c r="P1" s="163"/>
      <c r="Q1" s="163"/>
      <c r="R1" s="163"/>
      <c r="S1" s="163"/>
      <c r="T1" s="163"/>
      <c r="U1" s="163"/>
      <c r="V1" s="164" t="s">
        <v>69</v>
      </c>
    </row>
    <row r="2" spans="1:23" ht="23.25" x14ac:dyDescent="0.5">
      <c r="A2" s="162" t="s">
        <v>131</v>
      </c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3"/>
      <c r="R2" s="163"/>
      <c r="S2" s="163"/>
      <c r="T2" s="163"/>
      <c r="U2" s="163"/>
      <c r="V2" s="164" t="s">
        <v>132</v>
      </c>
    </row>
    <row r="3" spans="1:23" ht="23.25" x14ac:dyDescent="0.5">
      <c r="A3" s="166" t="s">
        <v>210</v>
      </c>
      <c r="B3" s="163"/>
      <c r="C3" s="163"/>
      <c r="D3" s="163"/>
      <c r="E3" s="163"/>
      <c r="F3" s="163"/>
      <c r="G3" s="163"/>
      <c r="H3" s="163"/>
      <c r="I3" s="163"/>
      <c r="J3" s="163"/>
      <c r="K3" s="163"/>
      <c r="L3" s="163"/>
      <c r="M3" s="163"/>
      <c r="N3" s="163"/>
      <c r="O3" s="163"/>
      <c r="P3" s="163"/>
      <c r="Q3" s="163"/>
      <c r="R3" s="163"/>
      <c r="S3" s="163"/>
      <c r="T3" s="163"/>
      <c r="U3" s="163"/>
      <c r="V3" s="163"/>
    </row>
    <row r="4" spans="1:23" ht="23.25" x14ac:dyDescent="0.5">
      <c r="A4" s="166"/>
      <c r="B4" s="163"/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7" t="s">
        <v>163</v>
      </c>
    </row>
    <row r="5" spans="1:23" s="102" customFormat="1" ht="23.25" x14ac:dyDescent="0.5">
      <c r="A5" s="162"/>
      <c r="B5" s="168"/>
      <c r="C5" s="163"/>
      <c r="D5" s="192" t="s">
        <v>68</v>
      </c>
      <c r="E5" s="192"/>
      <c r="F5" s="192"/>
      <c r="G5" s="192"/>
      <c r="H5" s="192"/>
      <c r="I5" s="192"/>
      <c r="J5" s="192"/>
      <c r="K5" s="192"/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</row>
    <row r="6" spans="1:23" s="102" customFormat="1" ht="23.25" x14ac:dyDescent="0.5">
      <c r="A6" s="169"/>
      <c r="B6" s="170"/>
      <c r="C6" s="163"/>
      <c r="D6" s="143"/>
      <c r="F6" s="143"/>
      <c r="G6" s="143"/>
      <c r="H6" s="143"/>
      <c r="I6" s="143"/>
      <c r="J6" s="193" t="s">
        <v>59</v>
      </c>
      <c r="K6" s="193"/>
      <c r="L6" s="193"/>
      <c r="M6" s="193"/>
      <c r="N6" s="193"/>
      <c r="P6" s="194" t="s">
        <v>63</v>
      </c>
      <c r="Q6" s="194"/>
      <c r="R6" s="194"/>
      <c r="S6" s="194"/>
      <c r="T6" s="194"/>
      <c r="U6" s="143"/>
      <c r="V6" s="143"/>
    </row>
    <row r="7" spans="1:23" s="102" customFormat="1" ht="23.25" x14ac:dyDescent="0.5">
      <c r="A7" s="169"/>
      <c r="B7" s="170"/>
      <c r="C7" s="163"/>
      <c r="D7" s="143"/>
      <c r="F7" s="143"/>
      <c r="G7" s="143"/>
      <c r="H7" s="143"/>
      <c r="I7" s="143"/>
      <c r="J7" s="171"/>
      <c r="K7" s="171"/>
      <c r="L7" s="171"/>
      <c r="M7" s="171"/>
      <c r="N7" s="171"/>
      <c r="P7" s="143" t="s">
        <v>243</v>
      </c>
      <c r="R7" s="143"/>
      <c r="S7" s="143"/>
      <c r="T7" s="152" t="s">
        <v>123</v>
      </c>
      <c r="U7" s="143"/>
      <c r="V7" s="143"/>
    </row>
    <row r="8" spans="1:23" s="102" customFormat="1" ht="23.25" x14ac:dyDescent="0.5">
      <c r="A8" s="169"/>
      <c r="B8" s="170"/>
      <c r="C8" s="163"/>
      <c r="D8" s="143" t="s">
        <v>115</v>
      </c>
      <c r="G8" s="143"/>
      <c r="H8" s="143" t="s">
        <v>116</v>
      </c>
      <c r="I8" s="143"/>
      <c r="J8" s="143" t="s">
        <v>118</v>
      </c>
      <c r="K8" s="143"/>
      <c r="L8" s="143" t="s">
        <v>136</v>
      </c>
      <c r="N8" s="143" t="s">
        <v>119</v>
      </c>
      <c r="P8" s="143" t="s">
        <v>244</v>
      </c>
      <c r="R8" s="172" t="s">
        <v>246</v>
      </c>
      <c r="S8" s="173"/>
      <c r="T8" s="152" t="s">
        <v>112</v>
      </c>
      <c r="U8" s="143"/>
      <c r="V8" s="143" t="s">
        <v>123</v>
      </c>
    </row>
    <row r="9" spans="1:23" s="102" customFormat="1" ht="23.25" x14ac:dyDescent="0.5">
      <c r="A9" s="169"/>
      <c r="B9" s="174" t="s">
        <v>4</v>
      </c>
      <c r="C9" s="163"/>
      <c r="D9" s="175" t="s">
        <v>124</v>
      </c>
      <c r="F9" s="175" t="s">
        <v>137</v>
      </c>
      <c r="G9" s="143"/>
      <c r="H9" s="175" t="s">
        <v>125</v>
      </c>
      <c r="I9" s="143"/>
      <c r="J9" s="175" t="s">
        <v>127</v>
      </c>
      <c r="K9" s="143"/>
      <c r="L9" s="175" t="s">
        <v>137</v>
      </c>
      <c r="N9" s="175" t="s">
        <v>128</v>
      </c>
      <c r="P9" s="175" t="s">
        <v>245</v>
      </c>
      <c r="R9" s="176" t="s">
        <v>247</v>
      </c>
      <c r="S9" s="173"/>
      <c r="T9" s="176" t="s">
        <v>120</v>
      </c>
      <c r="U9" s="143"/>
      <c r="V9" s="175" t="s">
        <v>51</v>
      </c>
    </row>
    <row r="10" spans="1:23" s="102" customFormat="1" ht="23.25" x14ac:dyDescent="0.5">
      <c r="A10" s="169"/>
      <c r="B10" s="143"/>
      <c r="C10" s="163"/>
      <c r="D10" s="177"/>
      <c r="E10" s="177"/>
      <c r="F10" s="177"/>
      <c r="G10" s="177"/>
      <c r="H10" s="177"/>
      <c r="I10" s="177"/>
      <c r="J10" s="177"/>
      <c r="K10" s="177"/>
      <c r="L10" s="177"/>
      <c r="M10" s="177"/>
      <c r="N10" s="177"/>
      <c r="O10" s="177"/>
      <c r="P10" s="177"/>
      <c r="Q10" s="177"/>
      <c r="R10" s="177"/>
      <c r="S10" s="177"/>
      <c r="T10" s="177"/>
      <c r="U10" s="177"/>
      <c r="V10" s="177"/>
    </row>
    <row r="11" spans="1:23" s="102" customFormat="1" ht="21" x14ac:dyDescent="0.45">
      <c r="A11" s="115" t="s">
        <v>133</v>
      </c>
      <c r="B11" s="143"/>
      <c r="D11" s="108">
        <v>1600000</v>
      </c>
      <c r="F11" s="144">
        <v>-4767</v>
      </c>
      <c r="H11" s="102">
        <v>24</v>
      </c>
      <c r="J11" s="108">
        <v>160000</v>
      </c>
      <c r="L11" s="145">
        <v>4767</v>
      </c>
      <c r="N11" s="108">
        <v>3489186</v>
      </c>
      <c r="P11" s="104">
        <v>0</v>
      </c>
      <c r="R11" s="108">
        <v>405932</v>
      </c>
      <c r="S11" s="108"/>
      <c r="T11" s="108">
        <v>405932</v>
      </c>
      <c r="V11" s="178">
        <v>5655142</v>
      </c>
      <c r="W11" s="179"/>
    </row>
    <row r="12" spans="1:23" s="102" customFormat="1" ht="21" x14ac:dyDescent="0.45">
      <c r="A12" s="115" t="s">
        <v>137</v>
      </c>
      <c r="B12" s="143"/>
      <c r="D12" s="101">
        <v>0</v>
      </c>
      <c r="F12" s="103">
        <v>-18133</v>
      </c>
      <c r="H12" s="104">
        <v>0</v>
      </c>
      <c r="J12" s="101">
        <v>0</v>
      </c>
      <c r="L12" s="104">
        <v>0</v>
      </c>
      <c r="N12" s="101">
        <v>0</v>
      </c>
      <c r="P12" s="104">
        <v>0</v>
      </c>
      <c r="R12" s="101">
        <v>0</v>
      </c>
      <c r="S12" s="101"/>
      <c r="T12" s="108">
        <v>0</v>
      </c>
      <c r="V12" s="178">
        <v>-18133</v>
      </c>
      <c r="W12" s="179"/>
    </row>
    <row r="13" spans="1:23" s="102" customFormat="1" ht="21" x14ac:dyDescent="0.45">
      <c r="A13" s="115" t="s">
        <v>183</v>
      </c>
      <c r="B13" s="143">
        <v>25</v>
      </c>
      <c r="D13" s="101">
        <v>0</v>
      </c>
      <c r="F13" s="103">
        <v>0</v>
      </c>
      <c r="H13" s="104">
        <v>0</v>
      </c>
      <c r="J13" s="101">
        <v>0</v>
      </c>
      <c r="L13" s="104">
        <v>0</v>
      </c>
      <c r="N13" s="109">
        <v>-143336</v>
      </c>
      <c r="P13" s="104">
        <v>0</v>
      </c>
      <c r="R13" s="101">
        <v>0</v>
      </c>
      <c r="S13" s="101"/>
      <c r="T13" s="108">
        <v>0</v>
      </c>
      <c r="V13" s="178">
        <v>-143336</v>
      </c>
      <c r="W13" s="179"/>
    </row>
    <row r="14" spans="1:23" s="102" customFormat="1" ht="21" x14ac:dyDescent="0.45">
      <c r="A14" s="115" t="s">
        <v>167</v>
      </c>
      <c r="B14" s="143"/>
      <c r="D14" s="103">
        <v>0</v>
      </c>
      <c r="E14" s="105"/>
      <c r="F14" s="106">
        <v>0</v>
      </c>
      <c r="G14" s="107"/>
      <c r="H14" s="103">
        <v>0</v>
      </c>
      <c r="I14" s="107"/>
      <c r="J14" s="103">
        <v>0</v>
      </c>
      <c r="K14" s="107"/>
      <c r="L14" s="106">
        <v>0</v>
      </c>
      <c r="M14" s="107"/>
      <c r="N14" s="103">
        <v>158232</v>
      </c>
      <c r="O14" s="107"/>
      <c r="P14" s="104">
        <v>0</v>
      </c>
      <c r="Q14" s="107"/>
      <c r="R14" s="108">
        <v>102233</v>
      </c>
      <c r="S14" s="108"/>
      <c r="T14" s="108">
        <v>102233</v>
      </c>
      <c r="U14" s="107"/>
      <c r="V14" s="178">
        <v>260465</v>
      </c>
    </row>
    <row r="15" spans="1:23" s="102" customFormat="1" ht="21" x14ac:dyDescent="0.45">
      <c r="A15" s="115" t="s">
        <v>175</v>
      </c>
      <c r="B15" s="143"/>
      <c r="D15" s="106">
        <v>0</v>
      </c>
      <c r="E15" s="105"/>
      <c r="F15" s="106">
        <v>0</v>
      </c>
      <c r="G15" s="107"/>
      <c r="H15" s="106">
        <v>0</v>
      </c>
      <c r="I15" s="107"/>
      <c r="J15" s="106">
        <v>0</v>
      </c>
      <c r="K15" s="107"/>
      <c r="L15" s="103">
        <v>18133</v>
      </c>
      <c r="M15" s="107"/>
      <c r="N15" s="103">
        <v>-18133</v>
      </c>
      <c r="O15" s="107"/>
      <c r="P15" s="104">
        <v>0</v>
      </c>
      <c r="Q15" s="107"/>
      <c r="R15" s="108">
        <v>0</v>
      </c>
      <c r="S15" s="108"/>
      <c r="T15" s="108">
        <v>0</v>
      </c>
      <c r="U15" s="107"/>
      <c r="V15" s="178">
        <v>0</v>
      </c>
    </row>
    <row r="16" spans="1:23" s="102" customFormat="1" ht="21.75" thickBot="1" x14ac:dyDescent="0.5">
      <c r="A16" s="115" t="s">
        <v>192</v>
      </c>
      <c r="B16" s="116"/>
      <c r="C16" s="116"/>
      <c r="D16" s="117">
        <v>1600000</v>
      </c>
      <c r="E16" s="118"/>
      <c r="F16" s="117">
        <v>-22900</v>
      </c>
      <c r="G16" s="119"/>
      <c r="H16" s="117">
        <v>24</v>
      </c>
      <c r="I16" s="108"/>
      <c r="J16" s="117">
        <v>160000</v>
      </c>
      <c r="K16" s="108"/>
      <c r="L16" s="117">
        <v>22900</v>
      </c>
      <c r="M16" s="108"/>
      <c r="N16" s="117">
        <v>3485949</v>
      </c>
      <c r="O16" s="108"/>
      <c r="P16" s="117">
        <v>0</v>
      </c>
      <c r="Q16" s="108"/>
      <c r="R16" s="117">
        <v>508165</v>
      </c>
      <c r="S16" s="144"/>
      <c r="T16" s="117">
        <v>508165</v>
      </c>
      <c r="U16" s="108"/>
      <c r="V16" s="117">
        <v>5754138</v>
      </c>
      <c r="W16" s="120"/>
    </row>
    <row r="17" spans="1:23" ht="15.75" thickTop="1" x14ac:dyDescent="0.25"/>
    <row r="18" spans="1:23" s="102" customFormat="1" ht="21" x14ac:dyDescent="0.45">
      <c r="A18" s="115" t="s">
        <v>211</v>
      </c>
      <c r="B18" s="143"/>
      <c r="D18" s="108">
        <v>1600000</v>
      </c>
      <c r="F18" s="144">
        <v>-22900</v>
      </c>
      <c r="H18" s="102">
        <v>24</v>
      </c>
      <c r="J18" s="108">
        <v>160000</v>
      </c>
      <c r="L18" s="145">
        <v>22900</v>
      </c>
      <c r="N18" s="108">
        <v>3635442</v>
      </c>
      <c r="P18" s="104">
        <v>0</v>
      </c>
      <c r="R18" s="108">
        <v>478097</v>
      </c>
      <c r="S18" s="108"/>
      <c r="T18" s="108">
        <v>478097</v>
      </c>
      <c r="V18" s="178">
        <v>5873563</v>
      </c>
      <c r="W18" s="179"/>
    </row>
    <row r="19" spans="1:23" s="102" customFormat="1" ht="21" x14ac:dyDescent="0.45">
      <c r="A19" s="115" t="s">
        <v>183</v>
      </c>
      <c r="B19" s="143">
        <v>25</v>
      </c>
      <c r="D19" s="101">
        <v>0</v>
      </c>
      <c r="F19" s="103">
        <v>0</v>
      </c>
      <c r="H19" s="104">
        <v>0</v>
      </c>
      <c r="J19" s="101">
        <v>0</v>
      </c>
      <c r="L19" s="104">
        <v>0</v>
      </c>
      <c r="N19" s="109">
        <v>-79546</v>
      </c>
      <c r="P19" s="104">
        <v>0</v>
      </c>
      <c r="R19" s="101">
        <v>0</v>
      </c>
      <c r="S19" s="101"/>
      <c r="T19" s="108">
        <v>0</v>
      </c>
      <c r="V19" s="178">
        <v>-79546</v>
      </c>
      <c r="W19" s="179"/>
    </row>
    <row r="20" spans="1:23" s="102" customFormat="1" ht="21" x14ac:dyDescent="0.45">
      <c r="A20" s="115" t="s">
        <v>167</v>
      </c>
      <c r="B20" s="143"/>
      <c r="D20" s="103">
        <v>0</v>
      </c>
      <c r="E20" s="105"/>
      <c r="F20" s="106">
        <v>0</v>
      </c>
      <c r="G20" s="107"/>
      <c r="H20" s="103">
        <v>0</v>
      </c>
      <c r="I20" s="107"/>
      <c r="J20" s="103">
        <v>0</v>
      </c>
      <c r="K20" s="107"/>
      <c r="L20" s="106">
        <v>0</v>
      </c>
      <c r="M20" s="107"/>
      <c r="N20" s="103">
        <v>184330</v>
      </c>
      <c r="O20" s="107"/>
      <c r="P20" s="107">
        <v>6666</v>
      </c>
      <c r="Q20" s="107"/>
      <c r="R20" s="108">
        <v>-84192</v>
      </c>
      <c r="S20" s="108"/>
      <c r="T20" s="108">
        <v>-77526</v>
      </c>
      <c r="U20" s="107"/>
      <c r="V20" s="178">
        <v>106804</v>
      </c>
    </row>
    <row r="21" spans="1:23" s="102" customFormat="1" ht="21.75" thickBot="1" x14ac:dyDescent="0.5">
      <c r="A21" s="115" t="s">
        <v>212</v>
      </c>
      <c r="B21" s="116"/>
      <c r="C21" s="116"/>
      <c r="D21" s="117">
        <v>1600000</v>
      </c>
      <c r="E21" s="118"/>
      <c r="F21" s="117">
        <v>-22900</v>
      </c>
      <c r="G21" s="119"/>
      <c r="H21" s="117">
        <v>24</v>
      </c>
      <c r="I21" s="108"/>
      <c r="J21" s="117">
        <v>160000</v>
      </c>
      <c r="K21" s="108"/>
      <c r="L21" s="117">
        <v>22900</v>
      </c>
      <c r="M21" s="108"/>
      <c r="N21" s="117">
        <v>3740226</v>
      </c>
      <c r="O21" s="108"/>
      <c r="P21" s="117">
        <v>6666</v>
      </c>
      <c r="Q21" s="108"/>
      <c r="R21" s="117">
        <v>393905</v>
      </c>
      <c r="S21" s="144"/>
      <c r="T21" s="117">
        <v>400571</v>
      </c>
      <c r="U21" s="108"/>
      <c r="V21" s="117">
        <v>5900821</v>
      </c>
      <c r="W21" s="120"/>
    </row>
    <row r="22" spans="1:23" ht="15.75" thickTop="1" x14ac:dyDescent="0.25"/>
    <row r="23" spans="1:23" x14ac:dyDescent="0.25">
      <c r="N23" s="180"/>
    </row>
    <row r="24" spans="1:23" ht="21" x14ac:dyDescent="0.45">
      <c r="A24" s="115"/>
      <c r="W24" s="180"/>
    </row>
    <row r="25" spans="1:23" x14ac:dyDescent="0.25">
      <c r="V25" s="180"/>
    </row>
    <row r="26" spans="1:23" x14ac:dyDescent="0.25">
      <c r="W26" s="181"/>
    </row>
  </sheetData>
  <mergeCells count="3">
    <mergeCell ref="D5:V5"/>
    <mergeCell ref="J6:N6"/>
    <mergeCell ref="P6:T6"/>
  </mergeCells>
  <pageMargins left="0.47" right="0.28999999999999998" top="1.1299999999999999" bottom="0.75" header="0.3" footer="0.39"/>
  <pageSetup paperSize="9" scale="70" firstPageNumber="9" orientation="landscape" useFirstPageNumber="1" r:id="rId1"/>
  <headerFooter>
    <oddFooter>&amp;L&amp;"AngsanaUPC,Regular"&amp;14หมายเหตุประกอบงบการเงินเป็นส่วนหนึ่งของงบการเงินระหว่างกาลนี้&amp;R&amp;"AngsanaUPC,Regular"&amp;14&amp;P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84"/>
  <sheetViews>
    <sheetView topLeftCell="A70" zoomScale="85" zoomScaleNormal="85" zoomScaleSheetLayoutView="100" workbookViewId="0">
      <selection activeCell="J7" sqref="J7"/>
    </sheetView>
  </sheetViews>
  <sheetFormatPr defaultColWidth="31.140625" defaultRowHeight="21" x14ac:dyDescent="0.45"/>
  <cols>
    <col min="1" max="1" width="2" style="42" customWidth="1"/>
    <col min="2" max="2" width="2.28515625" style="42" customWidth="1"/>
    <col min="3" max="3" width="48.28515625" style="42" customWidth="1"/>
    <col min="4" max="4" width="12.7109375" style="122" customWidth="1"/>
    <col min="5" max="5" width="1.28515625" style="42" customWidth="1"/>
    <col min="6" max="6" width="10.85546875" style="42" customWidth="1"/>
    <col min="7" max="7" width="1.28515625" style="42" customWidth="1"/>
    <col min="8" max="8" width="12.28515625" style="42" customWidth="1"/>
    <col min="9" max="9" width="1.28515625" style="42" customWidth="1"/>
    <col min="10" max="10" width="10.85546875" style="42" customWidth="1"/>
    <col min="11" max="11" width="8.85546875" style="42" customWidth="1"/>
    <col min="12" max="12" width="9" style="42" bestFit="1" customWidth="1"/>
    <col min="13" max="26" width="7.7109375" style="42" customWidth="1"/>
    <col min="27" max="16384" width="31.140625" style="42"/>
  </cols>
  <sheetData>
    <row r="1" spans="1:43" ht="21.6" customHeight="1" x14ac:dyDescent="0.45">
      <c r="A1" s="84" t="s">
        <v>0</v>
      </c>
      <c r="B1" s="84"/>
      <c r="C1" s="84"/>
      <c r="D1" s="121"/>
      <c r="E1" s="37"/>
      <c r="F1" s="37"/>
      <c r="J1" s="139" t="s">
        <v>69</v>
      </c>
      <c r="AQ1" s="84" t="s">
        <v>0</v>
      </c>
    </row>
    <row r="2" spans="1:43" ht="21.6" customHeight="1" x14ac:dyDescent="0.45">
      <c r="A2" s="84" t="s">
        <v>165</v>
      </c>
      <c r="B2" s="84"/>
      <c r="C2" s="84"/>
      <c r="D2" s="121"/>
      <c r="E2" s="37"/>
      <c r="F2" s="37"/>
      <c r="J2" s="139" t="s">
        <v>132</v>
      </c>
    </row>
    <row r="3" spans="1:43" ht="21.6" customHeight="1" x14ac:dyDescent="0.45">
      <c r="A3" s="74" t="s">
        <v>210</v>
      </c>
      <c r="B3" s="74"/>
      <c r="C3" s="74"/>
    </row>
    <row r="4" spans="1:43" ht="12.6" customHeight="1" x14ac:dyDescent="0.45">
      <c r="A4" s="37"/>
      <c r="B4" s="37"/>
      <c r="C4" s="37"/>
      <c r="D4" s="185"/>
      <c r="E4" s="185"/>
      <c r="F4" s="185"/>
      <c r="G4" s="160"/>
      <c r="H4" s="185"/>
      <c r="I4" s="185"/>
      <c r="J4" s="185"/>
    </row>
    <row r="5" spans="1:43" ht="23.25" customHeight="1" x14ac:dyDescent="0.45">
      <c r="A5" s="37"/>
      <c r="B5" s="37"/>
      <c r="C5" s="37"/>
      <c r="D5" s="161"/>
      <c r="E5" s="161"/>
      <c r="F5" s="161"/>
      <c r="G5" s="161"/>
      <c r="H5" s="161"/>
      <c r="I5" s="35"/>
      <c r="J5" s="121" t="s">
        <v>72</v>
      </c>
    </row>
    <row r="6" spans="1:43" ht="23.25" customHeight="1" x14ac:dyDescent="0.45">
      <c r="A6" s="37"/>
      <c r="B6" s="37"/>
      <c r="C6" s="37"/>
      <c r="D6" s="195" t="s">
        <v>2</v>
      </c>
      <c r="E6" s="195"/>
      <c r="F6" s="195"/>
      <c r="G6" s="35"/>
      <c r="H6" s="196" t="s">
        <v>68</v>
      </c>
      <c r="I6" s="197"/>
      <c r="J6" s="197"/>
    </row>
    <row r="7" spans="1:43" ht="23.25" customHeight="1" x14ac:dyDescent="0.45">
      <c r="A7" s="37"/>
      <c r="B7" s="37"/>
      <c r="C7" s="37"/>
      <c r="D7" s="161">
        <v>2563</v>
      </c>
      <c r="E7" s="35"/>
      <c r="F7" s="161">
        <v>2562</v>
      </c>
      <c r="G7" s="35"/>
      <c r="H7" s="161">
        <v>2563</v>
      </c>
      <c r="I7" s="35"/>
      <c r="J7" s="161">
        <v>2562</v>
      </c>
    </row>
    <row r="8" spans="1:43" ht="23.25" customHeight="1" x14ac:dyDescent="0.45">
      <c r="A8" s="74" t="s">
        <v>138</v>
      </c>
      <c r="B8" s="74"/>
      <c r="C8" s="74"/>
      <c r="D8" s="77"/>
      <c r="E8" s="45"/>
      <c r="F8" s="45"/>
      <c r="G8" s="45"/>
      <c r="H8" s="45"/>
      <c r="I8" s="45"/>
      <c r="J8" s="45"/>
    </row>
    <row r="9" spans="1:43" ht="23.25" customHeight="1" x14ac:dyDescent="0.45">
      <c r="A9" s="82" t="s">
        <v>92</v>
      </c>
      <c r="B9" s="82"/>
      <c r="C9" s="82"/>
      <c r="D9" s="60">
        <v>91596</v>
      </c>
      <c r="E9" s="79"/>
      <c r="F9" s="79">
        <v>110111</v>
      </c>
      <c r="G9" s="60"/>
      <c r="H9" s="60">
        <v>184330</v>
      </c>
      <c r="I9" s="79"/>
      <c r="J9" s="79">
        <v>158232</v>
      </c>
    </row>
    <row r="10" spans="1:43" ht="23.25" customHeight="1" x14ac:dyDescent="0.45">
      <c r="A10" s="93" t="s">
        <v>143</v>
      </c>
      <c r="B10" s="93"/>
      <c r="C10" s="93"/>
      <c r="D10" s="59"/>
      <c r="E10" s="60"/>
      <c r="F10" s="59"/>
      <c r="G10" s="60"/>
      <c r="H10" s="60"/>
      <c r="I10" s="60"/>
      <c r="J10" s="60"/>
    </row>
    <row r="11" spans="1:43" ht="23.25" customHeight="1" x14ac:dyDescent="0.45">
      <c r="B11" s="82" t="s">
        <v>144</v>
      </c>
      <c r="C11" s="83"/>
      <c r="D11" s="59">
        <v>7968</v>
      </c>
      <c r="E11" s="60"/>
      <c r="F11" s="59">
        <v>139</v>
      </c>
      <c r="G11" s="60"/>
      <c r="H11" s="60">
        <v>7968</v>
      </c>
      <c r="I11" s="60"/>
      <c r="J11" s="60">
        <v>139</v>
      </c>
    </row>
    <row r="12" spans="1:43" ht="23.25" customHeight="1" x14ac:dyDescent="0.45">
      <c r="B12" s="82" t="s">
        <v>145</v>
      </c>
      <c r="C12" s="83"/>
      <c r="D12" s="60">
        <v>202978</v>
      </c>
      <c r="E12" s="60"/>
      <c r="F12" s="60">
        <v>175541</v>
      </c>
      <c r="G12" s="60"/>
      <c r="H12" s="60">
        <v>110052</v>
      </c>
      <c r="I12" s="60"/>
      <c r="J12" s="60">
        <v>98467</v>
      </c>
      <c r="L12" s="32"/>
    </row>
    <row r="13" spans="1:43" ht="23.25" customHeight="1" x14ac:dyDescent="0.45">
      <c r="B13" s="82" t="s">
        <v>140</v>
      </c>
      <c r="C13" s="85"/>
      <c r="D13" s="60">
        <v>-4031</v>
      </c>
      <c r="E13" s="60"/>
      <c r="F13" s="60">
        <v>-2866</v>
      </c>
      <c r="G13" s="60"/>
      <c r="H13" s="51">
        <v>-5177</v>
      </c>
      <c r="I13" s="60"/>
      <c r="J13" s="51">
        <v>-3911</v>
      </c>
      <c r="L13" s="60"/>
    </row>
    <row r="14" spans="1:43" ht="23.25" customHeight="1" x14ac:dyDescent="0.45">
      <c r="B14" s="82" t="s">
        <v>139</v>
      </c>
      <c r="C14" s="83"/>
      <c r="D14" s="51">
        <v>41628</v>
      </c>
      <c r="E14" s="60"/>
      <c r="F14" s="51">
        <v>37741</v>
      </c>
      <c r="G14" s="60"/>
      <c r="H14" s="60">
        <v>5547</v>
      </c>
      <c r="I14" s="60"/>
      <c r="J14" s="60">
        <v>8</v>
      </c>
      <c r="L14" s="31"/>
    </row>
    <row r="15" spans="1:43" ht="23.25" customHeight="1" x14ac:dyDescent="0.45">
      <c r="B15" s="82" t="s">
        <v>190</v>
      </c>
      <c r="C15" s="83"/>
      <c r="D15" s="51">
        <v>5</v>
      </c>
      <c r="E15" s="60"/>
      <c r="F15" s="51">
        <v>0</v>
      </c>
      <c r="G15" s="60"/>
      <c r="H15" s="60">
        <v>0</v>
      </c>
      <c r="I15" s="60"/>
      <c r="J15" s="60">
        <v>0</v>
      </c>
      <c r="L15" s="31"/>
    </row>
    <row r="16" spans="1:43" ht="23.25" customHeight="1" x14ac:dyDescent="0.45">
      <c r="B16" s="82" t="s">
        <v>189</v>
      </c>
      <c r="C16" s="83"/>
      <c r="D16" s="51">
        <v>-27</v>
      </c>
      <c r="E16" s="60"/>
      <c r="F16" s="51">
        <v>-6076</v>
      </c>
      <c r="G16" s="60"/>
      <c r="H16" s="60">
        <v>27</v>
      </c>
      <c r="I16" s="60"/>
      <c r="J16" s="60">
        <v>-6076</v>
      </c>
      <c r="L16" s="31"/>
    </row>
    <row r="17" spans="1:12" ht="23.25" customHeight="1" x14ac:dyDescent="0.45">
      <c r="B17" s="82" t="s">
        <v>191</v>
      </c>
      <c r="C17" s="83"/>
      <c r="D17" s="60">
        <v>1</v>
      </c>
      <c r="E17" s="60"/>
      <c r="F17" s="60">
        <v>0</v>
      </c>
      <c r="G17" s="60"/>
      <c r="H17" s="60">
        <v>1</v>
      </c>
      <c r="I17" s="60"/>
      <c r="J17" s="60">
        <v>0</v>
      </c>
      <c r="L17" s="71"/>
    </row>
    <row r="18" spans="1:12" ht="23.25" customHeight="1" x14ac:dyDescent="0.45">
      <c r="B18" s="82" t="s">
        <v>146</v>
      </c>
      <c r="C18" s="83"/>
      <c r="D18" s="42"/>
      <c r="L18" s="71"/>
    </row>
    <row r="19" spans="1:12" ht="23.25" customHeight="1" x14ac:dyDescent="0.45">
      <c r="C19" s="82" t="s">
        <v>168</v>
      </c>
      <c r="D19" s="60">
        <v>-1262</v>
      </c>
      <c r="E19" s="60"/>
      <c r="F19" s="60">
        <v>-6104</v>
      </c>
      <c r="G19" s="60"/>
      <c r="H19" s="60">
        <v>-1257</v>
      </c>
      <c r="I19" s="60"/>
      <c r="J19" s="60">
        <v>-6097</v>
      </c>
      <c r="L19" s="31"/>
    </row>
    <row r="20" spans="1:12" ht="23.25" customHeight="1" x14ac:dyDescent="0.45">
      <c r="B20" s="42" t="s">
        <v>248</v>
      </c>
      <c r="C20" s="82"/>
      <c r="D20" s="60">
        <v>-6047</v>
      </c>
      <c r="E20" s="60"/>
      <c r="F20" s="60">
        <v>0</v>
      </c>
      <c r="G20" s="60"/>
      <c r="H20" s="60">
        <v>0</v>
      </c>
      <c r="I20" s="60"/>
      <c r="J20" s="60">
        <v>0</v>
      </c>
      <c r="L20" s="31"/>
    </row>
    <row r="21" spans="1:12" ht="23.25" customHeight="1" x14ac:dyDescent="0.45">
      <c r="B21" s="82" t="s">
        <v>89</v>
      </c>
      <c r="C21" s="82"/>
      <c r="D21" s="60">
        <v>28</v>
      </c>
      <c r="E21" s="60"/>
      <c r="F21" s="60">
        <v>28</v>
      </c>
      <c r="G21" s="60"/>
      <c r="H21" s="60">
        <v>0</v>
      </c>
      <c r="I21" s="60"/>
      <c r="J21" s="60">
        <v>0</v>
      </c>
    </row>
    <row r="22" spans="1:12" ht="23.25" customHeight="1" x14ac:dyDescent="0.45">
      <c r="B22" s="82" t="s">
        <v>172</v>
      </c>
      <c r="C22" s="82"/>
      <c r="D22" s="60"/>
      <c r="E22" s="60"/>
      <c r="F22" s="60"/>
      <c r="G22" s="60"/>
      <c r="H22" s="60"/>
      <c r="I22" s="60"/>
      <c r="J22" s="60"/>
    </row>
    <row r="23" spans="1:12" ht="23.25" customHeight="1" x14ac:dyDescent="0.45">
      <c r="C23" s="82" t="s">
        <v>173</v>
      </c>
      <c r="D23" s="60">
        <v>6054</v>
      </c>
      <c r="E23" s="60"/>
      <c r="F23" s="60">
        <v>9974</v>
      </c>
      <c r="G23" s="60"/>
      <c r="H23" s="60">
        <v>6054</v>
      </c>
      <c r="I23" s="60"/>
      <c r="J23" s="60">
        <v>9974</v>
      </c>
    </row>
    <row r="24" spans="1:12" ht="23.25" customHeight="1" x14ac:dyDescent="0.45">
      <c r="B24" s="82" t="s">
        <v>177</v>
      </c>
      <c r="C24" s="82"/>
      <c r="D24" s="60">
        <v>829</v>
      </c>
      <c r="E24" s="60"/>
      <c r="F24" s="60">
        <v>-19994</v>
      </c>
      <c r="G24" s="60"/>
      <c r="H24" s="60">
        <v>829</v>
      </c>
      <c r="I24" s="60"/>
      <c r="J24" s="60">
        <v>-19994</v>
      </c>
    </row>
    <row r="25" spans="1:12" ht="23.25" customHeight="1" x14ac:dyDescent="0.45">
      <c r="B25" s="82" t="s">
        <v>147</v>
      </c>
      <c r="C25" s="82"/>
      <c r="D25" s="60">
        <v>23754</v>
      </c>
      <c r="E25" s="60"/>
      <c r="F25" s="60">
        <v>43018</v>
      </c>
      <c r="G25" s="60"/>
      <c r="H25" s="60">
        <v>22690</v>
      </c>
      <c r="I25" s="78"/>
      <c r="J25" s="60">
        <v>41744</v>
      </c>
    </row>
    <row r="26" spans="1:12" ht="23.25" customHeight="1" x14ac:dyDescent="0.45">
      <c r="B26" s="82" t="s">
        <v>91</v>
      </c>
      <c r="C26" s="82"/>
      <c r="D26" s="60">
        <v>19192</v>
      </c>
      <c r="E26" s="60"/>
      <c r="F26" s="60">
        <v>52724</v>
      </c>
      <c r="G26" s="60"/>
      <c r="H26" s="60">
        <v>19192</v>
      </c>
      <c r="I26" s="78"/>
      <c r="J26" s="60">
        <v>52724</v>
      </c>
    </row>
    <row r="27" spans="1:12" ht="23.25" customHeight="1" x14ac:dyDescent="0.45">
      <c r="A27" s="37"/>
      <c r="B27" s="37"/>
      <c r="C27" s="82"/>
      <c r="D27" s="61">
        <v>382666</v>
      </c>
      <c r="E27" s="79"/>
      <c r="F27" s="61">
        <v>394236</v>
      </c>
      <c r="G27" s="79"/>
      <c r="H27" s="61">
        <v>350256</v>
      </c>
      <c r="I27" s="79"/>
      <c r="J27" s="61">
        <v>325210</v>
      </c>
    </row>
    <row r="28" spans="1:12" x14ac:dyDescent="0.45">
      <c r="A28" s="37" t="s">
        <v>148</v>
      </c>
      <c r="B28" s="37"/>
      <c r="C28" s="82"/>
      <c r="D28" s="59"/>
      <c r="E28" s="60"/>
      <c r="F28" s="59"/>
      <c r="G28" s="60"/>
      <c r="H28" s="60"/>
      <c r="I28" s="60"/>
      <c r="J28" s="60"/>
    </row>
    <row r="29" spans="1:12" ht="23.25" customHeight="1" x14ac:dyDescent="0.45">
      <c r="B29" s="82" t="s">
        <v>8</v>
      </c>
      <c r="C29" s="83"/>
      <c r="D29" s="60">
        <v>252247</v>
      </c>
      <c r="E29" s="60"/>
      <c r="F29" s="60">
        <v>186590</v>
      </c>
      <c r="G29" s="60"/>
      <c r="H29" s="60">
        <v>247984</v>
      </c>
      <c r="I29" s="60"/>
      <c r="J29" s="60">
        <v>191448</v>
      </c>
    </row>
    <row r="30" spans="1:12" ht="23.25" customHeight="1" x14ac:dyDescent="0.45">
      <c r="B30" s="82" t="s">
        <v>149</v>
      </c>
      <c r="C30" s="83"/>
      <c r="D30" s="60">
        <v>42101</v>
      </c>
      <c r="E30" s="60"/>
      <c r="F30" s="60">
        <v>8160</v>
      </c>
      <c r="G30" s="60"/>
      <c r="H30" s="60">
        <v>9890</v>
      </c>
      <c r="I30" s="60"/>
      <c r="J30" s="60">
        <v>15282</v>
      </c>
      <c r="L30" s="60"/>
    </row>
    <row r="31" spans="1:12" ht="23.25" customHeight="1" x14ac:dyDescent="0.45">
      <c r="B31" s="82" t="s">
        <v>150</v>
      </c>
      <c r="C31" s="83"/>
      <c r="D31" s="60">
        <v>-36143</v>
      </c>
      <c r="E31" s="60"/>
      <c r="F31" s="60">
        <v>-24199</v>
      </c>
      <c r="G31" s="60"/>
      <c r="H31" s="60">
        <v>-36143</v>
      </c>
      <c r="I31" s="60"/>
      <c r="J31" s="60">
        <v>-24685</v>
      </c>
    </row>
    <row r="32" spans="1:12" ht="23.25" customHeight="1" x14ac:dyDescent="0.45">
      <c r="B32" s="82" t="s">
        <v>11</v>
      </c>
      <c r="C32" s="83"/>
      <c r="D32" s="60">
        <v>284204</v>
      </c>
      <c r="E32" s="60"/>
      <c r="F32" s="60">
        <v>-44233</v>
      </c>
      <c r="G32" s="60"/>
      <c r="H32" s="60">
        <v>284204</v>
      </c>
      <c r="I32" s="60"/>
      <c r="J32" s="60">
        <v>-44233</v>
      </c>
    </row>
    <row r="33" spans="1:12" ht="23.25" customHeight="1" x14ac:dyDescent="0.45">
      <c r="B33" s="82" t="s">
        <v>13</v>
      </c>
      <c r="C33" s="85"/>
      <c r="D33" s="60">
        <v>-19474</v>
      </c>
      <c r="E33" s="60"/>
      <c r="F33" s="60">
        <v>-22731</v>
      </c>
      <c r="G33" s="60"/>
      <c r="H33" s="60">
        <v>-19556</v>
      </c>
      <c r="I33" s="60"/>
      <c r="J33" s="60">
        <v>-22746</v>
      </c>
      <c r="K33" s="60"/>
    </row>
    <row r="34" spans="1:12" ht="23.25" customHeight="1" x14ac:dyDescent="0.45">
      <c r="B34" s="82" t="s">
        <v>14</v>
      </c>
      <c r="C34" s="83"/>
      <c r="D34" s="60">
        <v>204553</v>
      </c>
      <c r="E34" s="60"/>
      <c r="F34" s="60">
        <v>-156602</v>
      </c>
      <c r="G34" s="60"/>
      <c r="H34" s="60">
        <v>204553</v>
      </c>
      <c r="I34" s="60"/>
      <c r="J34" s="60">
        <v>-156602</v>
      </c>
      <c r="K34" s="60"/>
    </row>
    <row r="35" spans="1:12" ht="23.25" customHeight="1" x14ac:dyDescent="0.45">
      <c r="B35" s="82" t="s">
        <v>151</v>
      </c>
      <c r="C35" s="83"/>
      <c r="D35" s="59">
        <v>1310</v>
      </c>
      <c r="E35" s="60"/>
      <c r="F35" s="59">
        <v>109</v>
      </c>
      <c r="G35" s="60"/>
      <c r="H35" s="60">
        <v>553</v>
      </c>
      <c r="I35" s="60"/>
      <c r="J35" s="60">
        <v>-964</v>
      </c>
      <c r="K35" s="60"/>
    </row>
    <row r="36" spans="1:12" ht="23.25" customHeight="1" x14ac:dyDescent="0.45">
      <c r="B36" s="82" t="s">
        <v>33</v>
      </c>
      <c r="C36" s="85"/>
      <c r="D36" s="59">
        <v>33394</v>
      </c>
      <c r="E36" s="60"/>
      <c r="F36" s="59">
        <v>61426</v>
      </c>
      <c r="G36" s="60"/>
      <c r="H36" s="60">
        <v>35501</v>
      </c>
      <c r="I36" s="60"/>
      <c r="J36" s="60">
        <v>59497</v>
      </c>
      <c r="L36" s="60"/>
    </row>
    <row r="37" spans="1:12" ht="23.25" customHeight="1" x14ac:dyDescent="0.45">
      <c r="B37" s="82" t="s">
        <v>36</v>
      </c>
      <c r="C37" s="83"/>
      <c r="D37" s="60">
        <v>-113742</v>
      </c>
      <c r="E37" s="60"/>
      <c r="F37" s="60">
        <v>-45389</v>
      </c>
      <c r="G37" s="60"/>
      <c r="H37" s="60">
        <v>-113742</v>
      </c>
      <c r="I37" s="60"/>
      <c r="J37" s="60">
        <v>-45389</v>
      </c>
      <c r="K37" s="60"/>
    </row>
    <row r="38" spans="1:12" ht="23.25" customHeight="1" x14ac:dyDescent="0.45">
      <c r="B38" s="82" t="s">
        <v>152</v>
      </c>
      <c r="C38" s="83"/>
      <c r="D38" s="60">
        <v>-34128</v>
      </c>
      <c r="E38" s="60"/>
      <c r="F38" s="60">
        <v>-8395</v>
      </c>
      <c r="G38" s="60"/>
      <c r="H38" s="60">
        <v>-34128</v>
      </c>
      <c r="I38" s="60"/>
      <c r="J38" s="60">
        <v>-8395</v>
      </c>
      <c r="K38" s="60"/>
    </row>
    <row r="39" spans="1:12" ht="23.25" customHeight="1" x14ac:dyDescent="0.45">
      <c r="B39" s="82" t="s">
        <v>48</v>
      </c>
      <c r="C39" s="83"/>
      <c r="D39" s="59">
        <v>-1397</v>
      </c>
      <c r="F39" s="59">
        <v>-751</v>
      </c>
      <c r="H39" s="60">
        <v>0</v>
      </c>
      <c r="I39" s="60"/>
      <c r="J39" s="60">
        <v>0</v>
      </c>
      <c r="K39" s="60"/>
    </row>
    <row r="40" spans="1:12" ht="23.25" customHeight="1" x14ac:dyDescent="0.45">
      <c r="B40" s="82" t="s">
        <v>37</v>
      </c>
      <c r="C40" s="83"/>
      <c r="D40" s="60">
        <v>27132</v>
      </c>
      <c r="E40" s="60"/>
      <c r="F40" s="60">
        <v>5933</v>
      </c>
      <c r="G40" s="60"/>
      <c r="H40" s="60">
        <v>27132</v>
      </c>
      <c r="I40" s="60"/>
      <c r="J40" s="60">
        <v>5933</v>
      </c>
      <c r="K40" s="60"/>
    </row>
    <row r="41" spans="1:12" ht="23.25" customHeight="1" x14ac:dyDescent="0.45">
      <c r="B41" s="82" t="s">
        <v>34</v>
      </c>
      <c r="C41" s="83"/>
      <c r="D41" s="59">
        <v>19998</v>
      </c>
      <c r="E41" s="60"/>
      <c r="F41" s="59">
        <v>-14017</v>
      </c>
      <c r="G41" s="60"/>
      <c r="H41" s="60">
        <v>19198</v>
      </c>
      <c r="I41" s="60"/>
      <c r="J41" s="60">
        <v>-138</v>
      </c>
      <c r="K41" s="60"/>
      <c r="L41" s="60"/>
    </row>
    <row r="42" spans="1:12" ht="23.25" customHeight="1" x14ac:dyDescent="0.45">
      <c r="B42" s="82" t="s">
        <v>40</v>
      </c>
      <c r="C42" s="85"/>
      <c r="D42" s="59">
        <v>417</v>
      </c>
      <c r="E42" s="60"/>
      <c r="F42" s="59">
        <v>133</v>
      </c>
      <c r="G42" s="60"/>
      <c r="H42" s="60">
        <v>416</v>
      </c>
      <c r="I42" s="60"/>
      <c r="J42" s="60">
        <v>133</v>
      </c>
      <c r="K42" s="60"/>
    </row>
    <row r="43" spans="1:12" ht="23.25" customHeight="1" x14ac:dyDescent="0.45">
      <c r="B43" s="82" t="s">
        <v>153</v>
      </c>
      <c r="C43" s="83"/>
      <c r="D43" s="59">
        <v>-4340</v>
      </c>
      <c r="E43" s="60"/>
      <c r="F43" s="59">
        <v>-6719</v>
      </c>
      <c r="G43" s="60"/>
      <c r="H43" s="60">
        <v>-4340</v>
      </c>
      <c r="I43" s="60"/>
      <c r="J43" s="60">
        <v>-6719</v>
      </c>
      <c r="K43" s="60"/>
    </row>
    <row r="44" spans="1:12" ht="23.25" customHeight="1" x14ac:dyDescent="0.45">
      <c r="B44" s="82" t="s">
        <v>197</v>
      </c>
      <c r="C44" s="83"/>
      <c r="D44" s="59">
        <v>-42363</v>
      </c>
      <c r="E44" s="60"/>
      <c r="F44" s="59">
        <v>-436</v>
      </c>
      <c r="G44" s="60"/>
      <c r="H44" s="60">
        <v>-42363</v>
      </c>
      <c r="I44" s="60"/>
      <c r="J44" s="60">
        <v>-436</v>
      </c>
      <c r="K44" s="60"/>
    </row>
    <row r="45" spans="1:12" ht="23.25" customHeight="1" x14ac:dyDescent="0.45">
      <c r="B45" s="82" t="s">
        <v>250</v>
      </c>
      <c r="C45" s="83"/>
      <c r="D45" s="59">
        <v>0</v>
      </c>
      <c r="E45" s="60"/>
      <c r="F45" s="59">
        <v>-11098</v>
      </c>
      <c r="G45" s="60"/>
      <c r="H45" s="60">
        <v>0</v>
      </c>
      <c r="I45" s="60"/>
      <c r="J45" s="60">
        <v>-11098</v>
      </c>
      <c r="K45" s="60"/>
    </row>
    <row r="46" spans="1:12" ht="23.25" customHeight="1" x14ac:dyDescent="0.45">
      <c r="A46" s="82" t="s">
        <v>154</v>
      </c>
      <c r="B46" s="82"/>
      <c r="C46" s="82"/>
      <c r="D46" s="62">
        <v>996435</v>
      </c>
      <c r="E46" s="78"/>
      <c r="F46" s="62">
        <v>322017</v>
      </c>
      <c r="G46" s="60"/>
      <c r="H46" s="62">
        <v>929415</v>
      </c>
      <c r="I46" s="78"/>
      <c r="J46" s="62">
        <v>276098</v>
      </c>
      <c r="K46" s="60"/>
    </row>
    <row r="47" spans="1:12" ht="23.25" customHeight="1" x14ac:dyDescent="0.45">
      <c r="B47" s="82" t="s">
        <v>164</v>
      </c>
      <c r="C47" s="83"/>
      <c r="D47" s="60">
        <v>-91798</v>
      </c>
      <c r="E47" s="78"/>
      <c r="F47" s="60">
        <v>-115702</v>
      </c>
      <c r="G47" s="60"/>
      <c r="H47" s="60">
        <v>-90461</v>
      </c>
      <c r="I47" s="78"/>
      <c r="J47" s="60">
        <v>-112923</v>
      </c>
    </row>
    <row r="48" spans="1:12" ht="23.25" customHeight="1" x14ac:dyDescent="0.45">
      <c r="A48" s="84" t="s">
        <v>154</v>
      </c>
      <c r="B48" s="84"/>
      <c r="C48" s="84"/>
      <c r="D48" s="63">
        <v>904637</v>
      </c>
      <c r="E48" s="64"/>
      <c r="F48" s="63">
        <v>206315</v>
      </c>
      <c r="G48" s="64"/>
      <c r="H48" s="63">
        <v>838954</v>
      </c>
      <c r="I48" s="64"/>
      <c r="J48" s="63">
        <v>163175</v>
      </c>
    </row>
    <row r="49" spans="1:12" ht="23.25" customHeight="1" x14ac:dyDescent="0.45">
      <c r="A49" s="84"/>
      <c r="B49" s="84"/>
      <c r="C49" s="84"/>
      <c r="D49" s="80"/>
      <c r="E49" s="64"/>
      <c r="F49" s="80"/>
      <c r="G49" s="64"/>
      <c r="H49" s="64"/>
      <c r="I49" s="64"/>
      <c r="J49" s="64"/>
      <c r="K49" s="60"/>
    </row>
    <row r="50" spans="1:12" ht="23.25" customHeight="1" x14ac:dyDescent="0.45">
      <c r="A50" s="74" t="s">
        <v>141</v>
      </c>
      <c r="B50" s="74"/>
      <c r="C50" s="74"/>
      <c r="D50" s="59"/>
      <c r="E50" s="60"/>
      <c r="F50" s="59"/>
      <c r="G50" s="60"/>
      <c r="H50" s="60"/>
      <c r="I50" s="60"/>
      <c r="J50" s="60"/>
    </row>
    <row r="51" spans="1:12" ht="23.25" customHeight="1" x14ac:dyDescent="0.45">
      <c r="B51" s="82" t="s">
        <v>155</v>
      </c>
      <c r="C51" s="85"/>
      <c r="D51" s="65">
        <v>4196</v>
      </c>
      <c r="E51" s="81"/>
      <c r="F51" s="65">
        <v>3365</v>
      </c>
      <c r="G51" s="81"/>
      <c r="H51" s="65">
        <v>5430</v>
      </c>
      <c r="I51" s="81"/>
      <c r="J51" s="65">
        <v>4166</v>
      </c>
      <c r="L51" s="60"/>
    </row>
    <row r="52" spans="1:12" ht="23.25" customHeight="1" x14ac:dyDescent="0.45">
      <c r="B52" s="82" t="s">
        <v>221</v>
      </c>
      <c r="C52" s="83"/>
      <c r="D52" s="60">
        <v>-1240086</v>
      </c>
      <c r="E52" s="60"/>
      <c r="F52" s="65">
        <v>-751156</v>
      </c>
      <c r="G52" s="60"/>
      <c r="H52" s="60">
        <v>-1240086</v>
      </c>
      <c r="I52" s="60"/>
      <c r="J52" s="60">
        <v>-751156</v>
      </c>
    </row>
    <row r="53" spans="1:12" ht="23.25" customHeight="1" x14ac:dyDescent="0.45">
      <c r="B53" s="82" t="s">
        <v>222</v>
      </c>
      <c r="C53" s="83"/>
      <c r="D53" s="60">
        <v>1188379</v>
      </c>
      <c r="E53" s="60"/>
      <c r="F53" s="65">
        <v>757148</v>
      </c>
      <c r="G53" s="60"/>
      <c r="H53" s="60">
        <v>1188379</v>
      </c>
      <c r="I53" s="60"/>
      <c r="J53" s="60">
        <v>757148</v>
      </c>
    </row>
    <row r="54" spans="1:12" ht="23.25" customHeight="1" x14ac:dyDescent="0.45">
      <c r="B54" s="82" t="s">
        <v>184</v>
      </c>
      <c r="C54" s="83"/>
      <c r="D54" s="60">
        <v>0</v>
      </c>
      <c r="E54" s="60"/>
      <c r="F54" s="65">
        <v>0</v>
      </c>
      <c r="G54" s="60"/>
      <c r="H54" s="60">
        <v>-63992</v>
      </c>
      <c r="I54" s="60"/>
      <c r="J54" s="60">
        <v>-45080</v>
      </c>
    </row>
    <row r="55" spans="1:12" ht="23.25" customHeight="1" x14ac:dyDescent="0.45">
      <c r="B55" s="82" t="s">
        <v>223</v>
      </c>
      <c r="C55" s="83"/>
      <c r="D55" s="65">
        <v>0</v>
      </c>
      <c r="E55" s="60"/>
      <c r="F55" s="65">
        <v>0</v>
      </c>
      <c r="G55" s="60"/>
      <c r="H55" s="60">
        <v>-10000</v>
      </c>
      <c r="I55" s="60"/>
      <c r="J55" s="60">
        <v>-65000</v>
      </c>
    </row>
    <row r="56" spans="1:12" ht="23.25" customHeight="1" x14ac:dyDescent="0.45">
      <c r="B56" s="82" t="s">
        <v>224</v>
      </c>
      <c r="C56" s="83"/>
      <c r="D56" s="65">
        <v>0</v>
      </c>
      <c r="E56" s="60"/>
      <c r="F56" s="65">
        <v>0</v>
      </c>
      <c r="G56" s="60"/>
      <c r="H56" s="60">
        <v>23000</v>
      </c>
      <c r="I56" s="60"/>
      <c r="J56" s="60">
        <v>15000</v>
      </c>
    </row>
    <row r="57" spans="1:12" ht="23.25" customHeight="1" x14ac:dyDescent="0.45">
      <c r="B57" s="82" t="s">
        <v>196</v>
      </c>
      <c r="C57" s="83"/>
      <c r="D57" s="65">
        <v>192</v>
      </c>
      <c r="E57" s="60"/>
      <c r="F57" s="65">
        <v>-481</v>
      </c>
      <c r="G57" s="60"/>
      <c r="H57" s="60">
        <v>192</v>
      </c>
      <c r="I57" s="60"/>
      <c r="J57" s="60">
        <v>-481</v>
      </c>
    </row>
    <row r="58" spans="1:12" ht="23.25" customHeight="1" x14ac:dyDescent="0.45">
      <c r="B58" s="82" t="s">
        <v>180</v>
      </c>
      <c r="C58" s="83"/>
      <c r="D58" s="60">
        <v>9560</v>
      </c>
      <c r="E58" s="60"/>
      <c r="F58" s="60">
        <v>34328</v>
      </c>
      <c r="G58" s="60"/>
      <c r="H58" s="60">
        <v>9560</v>
      </c>
      <c r="I58" s="60"/>
      <c r="J58" s="60">
        <v>34328</v>
      </c>
      <c r="K58" s="51"/>
      <c r="L58" s="51"/>
    </row>
    <row r="59" spans="1:12" ht="23.25" customHeight="1" x14ac:dyDescent="0.45">
      <c r="B59" s="82" t="s">
        <v>169</v>
      </c>
      <c r="C59" s="83"/>
      <c r="D59" s="65">
        <v>-32391</v>
      </c>
      <c r="E59" s="60"/>
      <c r="F59" s="65">
        <v>-128084</v>
      </c>
      <c r="G59" s="60"/>
      <c r="H59" s="60">
        <v>-25263</v>
      </c>
      <c r="I59" s="60"/>
      <c r="J59" s="60">
        <v>-51936</v>
      </c>
      <c r="K59" s="71"/>
      <c r="L59" s="60"/>
    </row>
    <row r="60" spans="1:12" ht="23.25" customHeight="1" x14ac:dyDescent="0.45">
      <c r="B60" s="82" t="s">
        <v>251</v>
      </c>
      <c r="C60" s="83"/>
      <c r="D60" s="65">
        <v>-2605</v>
      </c>
      <c r="E60" s="60"/>
      <c r="F60" s="65">
        <v>0</v>
      </c>
      <c r="G60" s="60"/>
      <c r="H60" s="60">
        <v>0</v>
      </c>
      <c r="I60" s="60"/>
      <c r="J60" s="60">
        <v>0</v>
      </c>
    </row>
    <row r="61" spans="1:12" ht="23.25" customHeight="1" x14ac:dyDescent="0.45">
      <c r="B61" s="82" t="s">
        <v>249</v>
      </c>
      <c r="C61" s="83"/>
      <c r="D61" s="65">
        <v>-74</v>
      </c>
      <c r="E61" s="60"/>
      <c r="F61" s="65">
        <v>0</v>
      </c>
      <c r="G61" s="60"/>
      <c r="H61" s="60">
        <v>0</v>
      </c>
      <c r="I61" s="60"/>
      <c r="J61" s="60">
        <v>0</v>
      </c>
    </row>
    <row r="62" spans="1:12" ht="23.25" customHeight="1" x14ac:dyDescent="0.45">
      <c r="B62" s="82" t="s">
        <v>170</v>
      </c>
      <c r="C62" s="83"/>
      <c r="D62" s="65">
        <v>-2430</v>
      </c>
      <c r="E62" s="60"/>
      <c r="F62" s="65">
        <v>-260</v>
      </c>
      <c r="G62" s="60"/>
      <c r="H62" s="60">
        <v>-2430</v>
      </c>
      <c r="I62" s="60"/>
      <c r="J62" s="60">
        <v>-260</v>
      </c>
      <c r="L62" s="60"/>
    </row>
    <row r="63" spans="1:12" ht="23.25" customHeight="1" x14ac:dyDescent="0.45">
      <c r="B63" s="82" t="s">
        <v>181</v>
      </c>
      <c r="C63" s="85"/>
      <c r="D63" s="65">
        <v>1947</v>
      </c>
      <c r="E63" s="60"/>
      <c r="F63" s="65">
        <v>12370</v>
      </c>
      <c r="G63" s="60"/>
      <c r="H63" s="60">
        <v>1893</v>
      </c>
      <c r="I63" s="60"/>
      <c r="J63" s="60">
        <v>12369</v>
      </c>
    </row>
    <row r="64" spans="1:12" ht="23.25" customHeight="1" x14ac:dyDescent="0.45">
      <c r="A64" s="84" t="s">
        <v>252</v>
      </c>
      <c r="B64" s="84"/>
      <c r="C64" s="84"/>
      <c r="D64" s="63">
        <v>-73312</v>
      </c>
      <c r="E64" s="64"/>
      <c r="F64" s="63">
        <v>-72770</v>
      </c>
      <c r="G64" s="64"/>
      <c r="H64" s="63">
        <v>-113317</v>
      </c>
      <c r="I64" s="64"/>
      <c r="J64" s="63">
        <v>-90902</v>
      </c>
    </row>
    <row r="65" spans="1:12" ht="23.25" customHeight="1" x14ac:dyDescent="0.45">
      <c r="A65" s="74" t="s">
        <v>142</v>
      </c>
      <c r="B65" s="74"/>
      <c r="C65" s="74"/>
      <c r="D65" s="59"/>
      <c r="E65" s="60"/>
      <c r="F65" s="59"/>
      <c r="G65" s="60"/>
      <c r="H65" s="60"/>
      <c r="I65" s="60"/>
      <c r="J65" s="60"/>
    </row>
    <row r="66" spans="1:12" x14ac:dyDescent="0.45">
      <c r="B66" s="82" t="s">
        <v>156</v>
      </c>
      <c r="C66" s="83"/>
      <c r="D66" s="60">
        <v>-37356</v>
      </c>
      <c r="E66" s="60"/>
      <c r="F66" s="60">
        <v>-38081</v>
      </c>
      <c r="G66" s="60"/>
      <c r="H66" s="60">
        <v>-5547</v>
      </c>
      <c r="I66" s="60"/>
      <c r="J66" s="60">
        <v>0</v>
      </c>
    </row>
    <row r="67" spans="1:12" x14ac:dyDescent="0.45">
      <c r="B67" s="82" t="s">
        <v>193</v>
      </c>
      <c r="C67" s="83"/>
      <c r="D67" s="60">
        <v>-79546</v>
      </c>
      <c r="E67" s="60"/>
      <c r="F67" s="60">
        <v>-143336</v>
      </c>
      <c r="G67" s="60"/>
      <c r="H67" s="60">
        <v>-79546</v>
      </c>
      <c r="I67" s="60"/>
      <c r="J67" s="60">
        <v>-143336</v>
      </c>
    </row>
    <row r="68" spans="1:12" ht="23.25" customHeight="1" x14ac:dyDescent="0.45">
      <c r="B68" s="82" t="s">
        <v>182</v>
      </c>
      <c r="C68" s="83"/>
      <c r="D68" s="60">
        <v>0</v>
      </c>
      <c r="E68" s="60"/>
      <c r="F68" s="60">
        <v>-100040</v>
      </c>
      <c r="G68" s="60"/>
      <c r="H68" s="60">
        <v>0</v>
      </c>
      <c r="I68" s="60"/>
      <c r="J68" s="60">
        <v>-99140</v>
      </c>
    </row>
    <row r="69" spans="1:12" ht="23.25" customHeight="1" x14ac:dyDescent="0.45">
      <c r="B69" s="82" t="s">
        <v>158</v>
      </c>
      <c r="C69" s="83"/>
      <c r="D69" s="60">
        <v>0</v>
      </c>
      <c r="E69" s="60"/>
      <c r="F69" s="60">
        <v>31800</v>
      </c>
      <c r="G69" s="60"/>
      <c r="H69" s="60">
        <v>0</v>
      </c>
      <c r="I69" s="60"/>
      <c r="J69" s="60">
        <v>0</v>
      </c>
    </row>
    <row r="70" spans="1:12" ht="23.25" customHeight="1" x14ac:dyDescent="0.45">
      <c r="B70" s="82" t="s">
        <v>157</v>
      </c>
      <c r="C70" s="83"/>
      <c r="D70" s="60">
        <v>-183722</v>
      </c>
      <c r="E70" s="60"/>
      <c r="F70" s="60">
        <v>-107285</v>
      </c>
      <c r="G70" s="60"/>
      <c r="H70" s="60">
        <v>0</v>
      </c>
      <c r="I70" s="60"/>
      <c r="J70" s="60">
        <v>0</v>
      </c>
    </row>
    <row r="71" spans="1:12" ht="23.25" customHeight="1" x14ac:dyDescent="0.45">
      <c r="B71" s="82" t="s">
        <v>240</v>
      </c>
      <c r="C71" s="83"/>
      <c r="D71" s="60">
        <v>-21996</v>
      </c>
      <c r="E71" s="60"/>
      <c r="F71" s="60">
        <v>0</v>
      </c>
      <c r="G71" s="60"/>
      <c r="H71" s="60">
        <v>-21918</v>
      </c>
      <c r="I71" s="60"/>
      <c r="J71" s="60">
        <v>0</v>
      </c>
    </row>
    <row r="72" spans="1:12" ht="23.25" customHeight="1" x14ac:dyDescent="0.45">
      <c r="B72" s="82" t="s">
        <v>194</v>
      </c>
      <c r="C72" s="83"/>
      <c r="D72" s="60">
        <v>26008</v>
      </c>
      <c r="E72" s="60"/>
      <c r="F72" s="60">
        <v>30020</v>
      </c>
      <c r="G72" s="60"/>
      <c r="H72" s="60">
        <v>0</v>
      </c>
      <c r="I72" s="60"/>
      <c r="J72" s="60">
        <v>0</v>
      </c>
    </row>
    <row r="73" spans="1:12" ht="23.25" customHeight="1" x14ac:dyDescent="0.45">
      <c r="B73" s="82" t="s">
        <v>174</v>
      </c>
      <c r="C73" s="83"/>
      <c r="D73" s="65">
        <v>0</v>
      </c>
      <c r="E73" s="60"/>
      <c r="F73" s="65">
        <v>-18133</v>
      </c>
      <c r="G73" s="60"/>
      <c r="H73" s="65">
        <v>0</v>
      </c>
      <c r="I73" s="60"/>
      <c r="J73" s="65">
        <v>-18133</v>
      </c>
    </row>
    <row r="74" spans="1:12" x14ac:dyDescent="0.45">
      <c r="A74" s="74" t="s">
        <v>161</v>
      </c>
      <c r="B74" s="74"/>
      <c r="C74" s="74"/>
      <c r="D74" s="52">
        <v>-296612</v>
      </c>
      <c r="E74" s="56"/>
      <c r="F74" s="52">
        <v>-345055</v>
      </c>
      <c r="G74" s="56"/>
      <c r="H74" s="52">
        <v>-107011</v>
      </c>
      <c r="I74" s="56"/>
      <c r="J74" s="52">
        <v>-260609</v>
      </c>
    </row>
    <row r="75" spans="1:12" x14ac:dyDescent="0.45">
      <c r="A75" s="84" t="s">
        <v>159</v>
      </c>
      <c r="B75" s="84"/>
      <c r="C75" s="84"/>
      <c r="D75" s="56">
        <v>534713</v>
      </c>
      <c r="E75" s="56"/>
      <c r="F75" s="56">
        <v>-211510</v>
      </c>
      <c r="G75" s="56"/>
      <c r="H75" s="56">
        <v>618626</v>
      </c>
      <c r="I75" s="56"/>
      <c r="J75" s="56">
        <v>-188336</v>
      </c>
    </row>
    <row r="76" spans="1:12" x14ac:dyDescent="0.45">
      <c r="A76" s="82" t="s">
        <v>160</v>
      </c>
      <c r="B76" s="82"/>
      <c r="C76" s="82"/>
      <c r="D76" s="55">
        <v>926504</v>
      </c>
      <c r="E76" s="68"/>
      <c r="F76" s="69">
        <v>756455</v>
      </c>
      <c r="G76" s="68"/>
      <c r="H76" s="55">
        <v>743395</v>
      </c>
      <c r="I76" s="68"/>
      <c r="J76" s="55">
        <v>674797</v>
      </c>
    </row>
    <row r="77" spans="1:12" ht="21.75" thickBot="1" x14ac:dyDescent="0.5">
      <c r="A77" s="84" t="s">
        <v>188</v>
      </c>
      <c r="B77" s="84"/>
      <c r="C77" s="84"/>
      <c r="D77" s="54">
        <v>1461217</v>
      </c>
      <c r="E77" s="56"/>
      <c r="F77" s="54">
        <v>544945</v>
      </c>
      <c r="G77" s="56"/>
      <c r="H77" s="146">
        <v>1362021</v>
      </c>
      <c r="I77" s="56"/>
      <c r="J77" s="54">
        <v>486461</v>
      </c>
    </row>
    <row r="78" spans="1:12" ht="21.75" thickTop="1" x14ac:dyDescent="0.45">
      <c r="D78" s="123"/>
      <c r="E78" s="51"/>
      <c r="F78" s="123"/>
      <c r="G78" s="51"/>
      <c r="H78" s="51"/>
      <c r="I78" s="51"/>
      <c r="J78" s="51"/>
      <c r="K78" s="51"/>
      <c r="L78" s="51"/>
    </row>
    <row r="79" spans="1:12" x14ac:dyDescent="0.45">
      <c r="A79" s="84" t="s">
        <v>225</v>
      </c>
      <c r="B79" s="84"/>
      <c r="C79" s="84"/>
      <c r="D79" s="124"/>
      <c r="E79" s="51"/>
      <c r="F79" s="123"/>
      <c r="G79" s="51"/>
      <c r="H79" s="124"/>
      <c r="I79" s="51"/>
      <c r="J79" s="51"/>
      <c r="K79" s="97"/>
    </row>
    <row r="80" spans="1:12" x14ac:dyDescent="0.45">
      <c r="A80" s="42" t="s">
        <v>226</v>
      </c>
      <c r="D80" s="51"/>
      <c r="H80" s="51"/>
      <c r="K80" s="97"/>
    </row>
    <row r="81" spans="1:11" x14ac:dyDescent="0.45">
      <c r="B81" s="42" t="s">
        <v>227</v>
      </c>
      <c r="D81" s="155">
        <v>11986</v>
      </c>
      <c r="E81" s="97"/>
      <c r="F81" s="97">
        <v>0</v>
      </c>
      <c r="G81" s="97"/>
      <c r="H81" s="32">
        <v>10743</v>
      </c>
      <c r="I81" s="97"/>
      <c r="J81" s="97">
        <v>0</v>
      </c>
      <c r="K81" s="97"/>
    </row>
    <row r="82" spans="1:11" x14ac:dyDescent="0.45">
      <c r="D82" s="123"/>
      <c r="H82" s="51"/>
      <c r="K82" s="97"/>
    </row>
    <row r="83" spans="1:11" x14ac:dyDescent="0.45">
      <c r="A83" s="84"/>
      <c r="B83" s="84"/>
      <c r="C83" s="84"/>
      <c r="D83" s="124"/>
      <c r="E83" s="51"/>
      <c r="F83" s="123"/>
      <c r="G83" s="51"/>
      <c r="H83" s="124"/>
      <c r="I83" s="51"/>
      <c r="J83" s="51"/>
    </row>
    <row r="84" spans="1:11" x14ac:dyDescent="0.45">
      <c r="D84" s="51"/>
      <c r="H84" s="51"/>
    </row>
  </sheetData>
  <mergeCells count="4">
    <mergeCell ref="D4:F4"/>
    <mergeCell ref="H4:J4"/>
    <mergeCell ref="D6:F6"/>
    <mergeCell ref="H6:J6"/>
  </mergeCells>
  <pageMargins left="0.82677165354330695" right="0.36" top="0.56999999999999995" bottom="0.62" header="0.31496062992126" footer="0.35433070866141703"/>
  <pageSetup paperSize="9" scale="85" firstPageNumber="10" orientation="portrait" useFirstPageNumber="1" r:id="rId1"/>
  <headerFooter>
    <oddFooter>&amp;L&amp;"AngsanaUPC,Regular"&amp;14หมายเหตุประกอบงบการเงินเป็นส่วนหนึ่งของงบการเงินระหว่างกาลนี้&amp;R&amp;"AngsanaUPC,Regular"&amp;14&amp;P</oddFooter>
  </headerFooter>
  <rowBreaks count="2" manualBreakCount="2">
    <brk id="37" max="9" man="1"/>
    <brk id="6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10</vt:i4>
      </vt:variant>
    </vt:vector>
  </HeadingPairs>
  <TitlesOfParts>
    <vt:vector size="16" baseType="lpstr">
      <vt:lpstr>BS</vt:lpstr>
      <vt:lpstr>PL3M</vt:lpstr>
      <vt:lpstr>PL6M</vt:lpstr>
      <vt:lpstr>CH-Conso</vt:lpstr>
      <vt:lpstr>CH</vt:lpstr>
      <vt:lpstr>CF</vt:lpstr>
      <vt:lpstr>BS!Print_Area</vt:lpstr>
      <vt:lpstr>CF!Print_Area</vt:lpstr>
      <vt:lpstr>CH!Print_Area</vt:lpstr>
      <vt:lpstr>'CH-Conso'!Print_Area</vt:lpstr>
      <vt:lpstr>PL3M!Print_Area</vt:lpstr>
      <vt:lpstr>PL6M!Print_Area</vt:lpstr>
      <vt:lpstr>BS!Print_Titles</vt:lpstr>
      <vt:lpstr>CF!Print_Titles</vt:lpstr>
      <vt:lpstr>PL3M!Print_Titles</vt:lpstr>
      <vt:lpstr>PL6M!Print_Titles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Gift</dc:creator>
  <cp:lastModifiedBy>Admin</cp:lastModifiedBy>
  <cp:lastPrinted>2020-08-13T08:23:06Z</cp:lastPrinted>
  <dcterms:created xsi:type="dcterms:W3CDTF">2019-03-12T07:27:50Z</dcterms:created>
  <dcterms:modified xsi:type="dcterms:W3CDTF">2020-08-13T08:23:12Z</dcterms:modified>
</cp:coreProperties>
</file>